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120" activeTab="2"/>
  </bookViews>
  <sheets>
    <sheet name="Pen Déb1" sheetId="1" r:id="rId1"/>
    <sheet name="Pen Déb2" sheetId="2" r:id="rId2"/>
    <sheet name="Récap Déb1 et Déb2" sheetId="3" r:id="rId3"/>
  </sheets>
  <definedNames/>
  <calcPr fullCalcOnLoad="1" refMode="R1C1"/>
</workbook>
</file>

<file path=xl/sharedStrings.xml><?xml version="1.0" encoding="utf-8"?>
<sst xmlns="http://schemas.openxmlformats.org/spreadsheetml/2006/main" count="107" uniqueCount="78">
  <si>
    <t>N°</t>
  </si>
  <si>
    <t>cp 1 ideal</t>
  </si>
  <si>
    <t>CP 1 équipage</t>
  </si>
  <si>
    <t>difference</t>
  </si>
  <si>
    <t>diff rectif</t>
  </si>
  <si>
    <t>CP 2 ideal</t>
  </si>
  <si>
    <t>diff CP2/CP1</t>
  </si>
  <si>
    <t>CP 2 équipage</t>
  </si>
  <si>
    <t>diff cp1/2 conc</t>
  </si>
  <si>
    <t>diffrence</t>
  </si>
  <si>
    <t>CP 3 IDEAL</t>
  </si>
  <si>
    <t>diff cp3/2</t>
  </si>
  <si>
    <t>CP 3équipage</t>
  </si>
  <si>
    <t>DIFF cp3/2 conc</t>
  </si>
  <si>
    <t>DIFF</t>
  </si>
  <si>
    <t>cp 4 ideal</t>
  </si>
  <si>
    <t>diff CP4/3</t>
  </si>
  <si>
    <t>CP 4 équipage</t>
  </si>
  <si>
    <t>diff cp 4/3 conc</t>
  </si>
  <si>
    <t>diff</t>
  </si>
  <si>
    <t>total</t>
  </si>
  <si>
    <t>Total des pénalités Déb1 + Déb2</t>
  </si>
  <si>
    <t>Pén Déb1</t>
  </si>
  <si>
    <t>Pén Déb2</t>
  </si>
  <si>
    <t>Nom</t>
  </si>
  <si>
    <t>Voiture</t>
  </si>
  <si>
    <t>KOULMANN Dimitri</t>
  </si>
  <si>
    <t>KOULMANN Sandrine</t>
  </si>
  <si>
    <t>SEYLLER Franck</t>
  </si>
  <si>
    <t>SIMLER Jonathan</t>
  </si>
  <si>
    <t>SCHWARTZ Marc</t>
  </si>
  <si>
    <t>MALARA Ludovic</t>
  </si>
  <si>
    <t>SCHURMANN Bernard</t>
  </si>
  <si>
    <t>SCHURMANN Léo</t>
  </si>
  <si>
    <t>HINAULT J.Claude</t>
  </si>
  <si>
    <t>ALLIGAND Patrick</t>
  </si>
  <si>
    <t>GAUTHIER Frédéric</t>
  </si>
  <si>
    <t>GAUTHIER Anne</t>
  </si>
  <si>
    <t>KRUSZEWSKI Alain</t>
  </si>
  <si>
    <t>KRUSZEWSKI Josette</t>
  </si>
  <si>
    <t>HOEFFEL Chrsitophe</t>
  </si>
  <si>
    <t>VIDOT Agnès</t>
  </si>
  <si>
    <t>MAHLER Rachel</t>
  </si>
  <si>
    <t>MULLER Thierry</t>
  </si>
  <si>
    <t>BALVA Bernard</t>
  </si>
  <si>
    <t>BALVA Christine</t>
  </si>
  <si>
    <t xml:space="preserve">DAUTRUCHE Roland </t>
  </si>
  <si>
    <t>DAUTRUCHE Yannick</t>
  </si>
  <si>
    <t>SPAHN Nicolas</t>
  </si>
  <si>
    <t>BARTHEL Thibault</t>
  </si>
  <si>
    <t>STRAUMANN Guy</t>
  </si>
  <si>
    <t>SCHOTT Quentin</t>
  </si>
  <si>
    <t>BORENS Michel</t>
  </si>
  <si>
    <t>BOULANGE Jackie</t>
  </si>
  <si>
    <t>KAZMIERCZAK Stéphane</t>
  </si>
  <si>
    <t>BARBIER Noël</t>
  </si>
  <si>
    <t>DARCAGNE J.Claude</t>
  </si>
  <si>
    <t>DARCAGNE Clément</t>
  </si>
  <si>
    <t>KLEIN sebastien</t>
  </si>
  <si>
    <t>KLEIN Clara</t>
  </si>
  <si>
    <t>R 21 TURBO</t>
  </si>
  <si>
    <t>ALPINE V6 TURBO</t>
  </si>
  <si>
    <t>MGB</t>
  </si>
  <si>
    <t>205 RALLYE</t>
  </si>
  <si>
    <t>TRIUMPH TR6</t>
  </si>
  <si>
    <t>MAZDA MX 5</t>
  </si>
  <si>
    <t>PORSCJE 911 SC</t>
  </si>
  <si>
    <t>TRIUMPH TR3</t>
  </si>
  <si>
    <t>ALFA ROMEO BERTONE</t>
  </si>
  <si>
    <t>Vw Golf Gti</t>
  </si>
  <si>
    <t>AUDI 80</t>
  </si>
  <si>
    <t>205 RAID</t>
  </si>
  <si>
    <t>ALFA ROMEO Bertone</t>
  </si>
  <si>
    <t>PORSCHE 911</t>
  </si>
  <si>
    <t>AUDI TTS</t>
  </si>
  <si>
    <t>FORD CAPRI V6</t>
  </si>
  <si>
    <t>PENALCP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</si>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</sst>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Y13" sqref="Y13"/>
    </sheetView>
  </sheetViews>
  <sheetFormatPr defaultColWidth="11.421875" defaultRowHeight="12.75"/>
  <cols>
    <col min="1" max="2" width="5.7109375" style="0" customWidth="1"/>
    <col min="3" max="3" width="5.7109375" style="7" customWidth="1"/>
    <col min="4" max="5" width="5.7109375" style="8" customWidth="1"/>
    <col min="6" max="7" width="5.7109375" style="0" customWidth="1"/>
    <col min="8" max="8" width="5.7109375" style="7" customWidth="1"/>
    <col min="9" max="9" width="5.7109375" style="0" customWidth="1"/>
    <col min="10" max="11" width="5.7109375" style="8" customWidth="1"/>
    <col min="12" max="13" width="5.7109375" style="0" customWidth="1"/>
    <col min="14" max="14" width="5.7109375" style="7" customWidth="1"/>
    <col min="15" max="15" width="5.7109375" style="0" customWidth="1"/>
    <col min="16" max="17" width="5.7109375" style="8" customWidth="1"/>
    <col min="18" max="19" width="5.7109375" style="0" customWidth="1"/>
    <col min="20" max="20" width="5.7109375" style="7" customWidth="1"/>
    <col min="21" max="21" width="5.7109375" style="0" customWidth="1"/>
    <col min="22" max="23" width="5.7109375" style="8" customWidth="1"/>
    <col min="24" max="24" width="5.7109375" style="0" customWidth="1"/>
  </cols>
  <sheetData>
    <row r="2" spans="1:24" ht="77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3" t="s">
        <v>9</v>
      </c>
      <c r="K2" s="3" t="s">
        <v>4</v>
      </c>
      <c r="L2" s="1" t="s">
        <v>10</v>
      </c>
      <c r="M2" s="1" t="s">
        <v>11</v>
      </c>
      <c r="N2" s="2" t="s">
        <v>12</v>
      </c>
      <c r="O2" s="1" t="s">
        <v>13</v>
      </c>
      <c r="P2" s="3" t="s">
        <v>14</v>
      </c>
      <c r="Q2" s="3" t="s">
        <v>4</v>
      </c>
      <c r="R2" s="1" t="s">
        <v>15</v>
      </c>
      <c r="S2" s="1" t="s">
        <v>16</v>
      </c>
      <c r="T2" s="2" t="s">
        <v>17</v>
      </c>
      <c r="U2" s="1" t="s">
        <v>18</v>
      </c>
      <c r="V2" s="3" t="s">
        <v>19</v>
      </c>
      <c r="W2" s="3" t="s">
        <v>4</v>
      </c>
      <c r="X2" s="1" t="s">
        <v>20</v>
      </c>
    </row>
    <row r="3" spans="1:24" ht="12.75">
      <c r="A3" s="4">
        <v>1</v>
      </c>
      <c r="B3" s="4">
        <v>24.8</v>
      </c>
      <c r="C3" s="5">
        <v>26</v>
      </c>
      <c r="D3" s="6">
        <f>SUM($C:$C-$B:$B)</f>
        <v>1.1999999999999993</v>
      </c>
      <c r="E3" s="6">
        <f>IF((D3&gt;=0),(D3),-(D3))</f>
        <v>1.1999999999999993</v>
      </c>
      <c r="F3" s="4">
        <v>58.5</v>
      </c>
      <c r="G3" s="4">
        <f>SUM(F3-B3)</f>
        <v>33.7</v>
      </c>
      <c r="H3" s="5">
        <v>67</v>
      </c>
      <c r="I3" s="4">
        <f>SUM(H3-C3)</f>
        <v>41</v>
      </c>
      <c r="J3" s="6">
        <f>SUM(I3-G3)</f>
        <v>7.299999999999997</v>
      </c>
      <c r="K3" s="6">
        <f>IF((J3&gt;=0),(J3),-(J3))</f>
        <v>7.299999999999997</v>
      </c>
      <c r="L3" s="4">
        <v>72.9</v>
      </c>
      <c r="M3" s="4">
        <f>SUM(L3-F3)</f>
        <v>14.400000000000006</v>
      </c>
      <c r="N3" s="5">
        <v>95</v>
      </c>
      <c r="O3" s="4">
        <f>SUM(N3-H3)</f>
        <v>28</v>
      </c>
      <c r="P3" s="6">
        <f>SUM(O3-M3)</f>
        <v>13.599999999999994</v>
      </c>
      <c r="Q3" s="6">
        <f>IF((P3&gt;=0),(P3),-(P3))</f>
        <v>13.599999999999994</v>
      </c>
      <c r="R3" s="4">
        <v>93.3</v>
      </c>
      <c r="S3" s="4">
        <f>SUM(R3-L3)</f>
        <v>20.39999999999999</v>
      </c>
      <c r="T3" s="5">
        <v>125</v>
      </c>
      <c r="U3" s="4">
        <f>SUM(T3-N3)</f>
        <v>30</v>
      </c>
      <c r="V3" s="6">
        <f>SUM(U3-S3)</f>
        <v>9.600000000000009</v>
      </c>
      <c r="W3" s="6">
        <f>IF((V3&gt;=0),(V3),-(V3))</f>
        <v>9.600000000000009</v>
      </c>
      <c r="X3" s="4">
        <f>SUM(W3+Q3+K3+E3)</f>
        <v>31.7</v>
      </c>
    </row>
    <row r="4" spans="1:24" ht="12.75">
      <c r="A4" s="4">
        <v>2</v>
      </c>
      <c r="B4" s="4">
        <v>24.8</v>
      </c>
      <c r="C4" s="5">
        <v>24.8</v>
      </c>
      <c r="D4" s="6">
        <f aca="true" t="shared" si="0" ref="D4:D19">SUM($C:$C-$B:$B)</f>
        <v>0</v>
      </c>
      <c r="E4" s="6">
        <f aca="true" t="shared" si="1" ref="E4:E19">IF((D4&gt;=0),(D4),-(D4))</f>
        <v>0</v>
      </c>
      <c r="F4" s="4">
        <v>58.5</v>
      </c>
      <c r="G4" s="4">
        <f aca="true" t="shared" si="2" ref="G4:G19">SUM(F4-B4)</f>
        <v>33.7</v>
      </c>
      <c r="H4" s="5">
        <v>58.8</v>
      </c>
      <c r="I4" s="4">
        <f aca="true" t="shared" si="3" ref="I4:I19">SUM(H4-C4)</f>
        <v>34</v>
      </c>
      <c r="J4" s="6">
        <f aca="true" t="shared" si="4" ref="J4:J19">SUM(I4-G4)</f>
        <v>0.29999999999999716</v>
      </c>
      <c r="K4" s="6">
        <f aca="true" t="shared" si="5" ref="K4:K19">IF((J4&gt;=0),(J4),-(J4))</f>
        <v>0.29999999999999716</v>
      </c>
      <c r="L4" s="4">
        <v>72.9</v>
      </c>
      <c r="M4" s="4">
        <f aca="true" t="shared" si="6" ref="M4:M19">SUM(L4-F4)</f>
        <v>14.400000000000006</v>
      </c>
      <c r="N4" s="5">
        <v>72.9</v>
      </c>
      <c r="O4" s="4">
        <f aca="true" t="shared" si="7" ref="O4:O19">SUM(N4-H4)</f>
        <v>14.100000000000009</v>
      </c>
      <c r="P4" s="6">
        <f aca="true" t="shared" si="8" ref="P4:P19">SUM(O4-M4)</f>
        <v>-0.29999999999999716</v>
      </c>
      <c r="Q4" s="6">
        <f aca="true" t="shared" si="9" ref="Q4:Q19">IF((P4&gt;=0),(P4),-(P4))</f>
        <v>0.29999999999999716</v>
      </c>
      <c r="R4" s="4">
        <v>93.3</v>
      </c>
      <c r="S4" s="4">
        <f aca="true" t="shared" si="10" ref="S4:S19">SUM(R4-L4)</f>
        <v>20.39999999999999</v>
      </c>
      <c r="T4" s="5">
        <v>93.5</v>
      </c>
      <c r="U4" s="4">
        <f aca="true" t="shared" si="11" ref="U4:U19">SUM(T4-N4)</f>
        <v>20.599999999999994</v>
      </c>
      <c r="V4" s="6">
        <f aca="true" t="shared" si="12" ref="V4:V19">SUM(U4-S4)</f>
        <v>0.20000000000000284</v>
      </c>
      <c r="W4" s="6">
        <f aca="true" t="shared" si="13" ref="W4:W19">IF((V4&gt;=0),(V4),-(V4))</f>
        <v>0.20000000000000284</v>
      </c>
      <c r="X4" s="4">
        <f aca="true" t="shared" si="14" ref="X4:X19">SUM(W4+Q4+K4+E4)</f>
        <v>0.7999999999999972</v>
      </c>
    </row>
    <row r="5" spans="1:24" ht="12.75">
      <c r="A5" s="4">
        <v>3</v>
      </c>
      <c r="B5" s="4">
        <v>24.8</v>
      </c>
      <c r="C5" s="5"/>
      <c r="D5" s="6">
        <f t="shared" si="0"/>
        <v>-24.8</v>
      </c>
      <c r="E5" s="6">
        <f t="shared" si="1"/>
        <v>24.8</v>
      </c>
      <c r="F5" s="4">
        <v>58.5</v>
      </c>
      <c r="G5" s="4">
        <f t="shared" si="2"/>
        <v>33.7</v>
      </c>
      <c r="H5" s="5"/>
      <c r="I5" s="4">
        <f t="shared" si="3"/>
        <v>0</v>
      </c>
      <c r="J5" s="6">
        <f t="shared" si="4"/>
        <v>-33.7</v>
      </c>
      <c r="K5" s="6">
        <f t="shared" si="5"/>
        <v>33.7</v>
      </c>
      <c r="L5" s="4">
        <v>72.9</v>
      </c>
      <c r="M5" s="4">
        <f t="shared" si="6"/>
        <v>14.400000000000006</v>
      </c>
      <c r="N5" s="5"/>
      <c r="O5" s="4">
        <f t="shared" si="7"/>
        <v>0</v>
      </c>
      <c r="P5" s="6">
        <f t="shared" si="8"/>
        <v>-14.400000000000006</v>
      </c>
      <c r="Q5" s="6">
        <f t="shared" si="9"/>
        <v>14.400000000000006</v>
      </c>
      <c r="R5" s="4">
        <v>93.3</v>
      </c>
      <c r="S5" s="4">
        <f t="shared" si="10"/>
        <v>20.39999999999999</v>
      </c>
      <c r="T5" s="5"/>
      <c r="U5" s="4">
        <f t="shared" si="11"/>
        <v>0</v>
      </c>
      <c r="V5" s="6">
        <f t="shared" si="12"/>
        <v>-20.39999999999999</v>
      </c>
      <c r="W5" s="6">
        <f t="shared" si="13"/>
        <v>20.39999999999999</v>
      </c>
      <c r="X5" s="4">
        <f t="shared" si="14"/>
        <v>93.3</v>
      </c>
    </row>
    <row r="6" spans="1:24" ht="12.75">
      <c r="A6" s="4">
        <v>4</v>
      </c>
      <c r="B6" s="4">
        <v>24.8</v>
      </c>
      <c r="C6" s="5">
        <v>25.2</v>
      </c>
      <c r="D6" s="6">
        <f t="shared" si="0"/>
        <v>0.3999999999999986</v>
      </c>
      <c r="E6" s="6">
        <f t="shared" si="1"/>
        <v>0.3999999999999986</v>
      </c>
      <c r="F6" s="4">
        <v>58.5</v>
      </c>
      <c r="G6" s="4">
        <f t="shared" si="2"/>
        <v>33.7</v>
      </c>
      <c r="H6" s="5">
        <v>59</v>
      </c>
      <c r="I6" s="4">
        <f t="shared" si="3"/>
        <v>33.8</v>
      </c>
      <c r="J6" s="6">
        <f t="shared" si="4"/>
        <v>0.09999999999999432</v>
      </c>
      <c r="K6" s="6">
        <f t="shared" si="5"/>
        <v>0.09999999999999432</v>
      </c>
      <c r="L6" s="4">
        <v>72.9</v>
      </c>
      <c r="M6" s="4">
        <f t="shared" si="6"/>
        <v>14.400000000000006</v>
      </c>
      <c r="N6" s="5">
        <v>74.7</v>
      </c>
      <c r="O6" s="4">
        <f t="shared" si="7"/>
        <v>15.700000000000003</v>
      </c>
      <c r="P6" s="6">
        <f t="shared" si="8"/>
        <v>1.2999999999999972</v>
      </c>
      <c r="Q6" s="6">
        <f t="shared" si="9"/>
        <v>1.2999999999999972</v>
      </c>
      <c r="R6" s="4">
        <v>93.3</v>
      </c>
      <c r="S6" s="4">
        <f t="shared" si="10"/>
        <v>20.39999999999999</v>
      </c>
      <c r="T6" s="5">
        <v>193.3</v>
      </c>
      <c r="U6" s="4">
        <f t="shared" si="11"/>
        <v>118.60000000000001</v>
      </c>
      <c r="V6" s="6">
        <f t="shared" si="12"/>
        <v>98.20000000000002</v>
      </c>
      <c r="W6" s="6">
        <f t="shared" si="13"/>
        <v>98.20000000000002</v>
      </c>
      <c r="X6" s="4">
        <f t="shared" si="14"/>
        <v>100</v>
      </c>
    </row>
    <row r="7" spans="1:24" ht="12.75">
      <c r="A7" s="4">
        <v>5</v>
      </c>
      <c r="B7" s="4">
        <v>24.8</v>
      </c>
      <c r="C7" s="5"/>
      <c r="D7" s="6">
        <f t="shared" si="0"/>
        <v>-24.8</v>
      </c>
      <c r="E7" s="6">
        <f t="shared" si="1"/>
        <v>24.8</v>
      </c>
      <c r="F7" s="4">
        <v>58.5</v>
      </c>
      <c r="G7" s="4">
        <f t="shared" si="2"/>
        <v>33.7</v>
      </c>
      <c r="H7" s="5"/>
      <c r="I7" s="4">
        <f t="shared" si="3"/>
        <v>0</v>
      </c>
      <c r="J7" s="6">
        <f t="shared" si="4"/>
        <v>-33.7</v>
      </c>
      <c r="K7" s="6">
        <f t="shared" si="5"/>
        <v>33.7</v>
      </c>
      <c r="L7" s="4">
        <v>72.9</v>
      </c>
      <c r="M7" s="4">
        <f t="shared" si="6"/>
        <v>14.400000000000006</v>
      </c>
      <c r="N7" s="5"/>
      <c r="O7" s="4">
        <f t="shared" si="7"/>
        <v>0</v>
      </c>
      <c r="P7" s="6">
        <f t="shared" si="8"/>
        <v>-14.400000000000006</v>
      </c>
      <c r="Q7" s="6">
        <f t="shared" si="9"/>
        <v>14.400000000000006</v>
      </c>
      <c r="R7" s="4">
        <v>93.3</v>
      </c>
      <c r="S7" s="4">
        <f t="shared" si="10"/>
        <v>20.39999999999999</v>
      </c>
      <c r="T7" s="5"/>
      <c r="U7" s="4">
        <f t="shared" si="11"/>
        <v>0</v>
      </c>
      <c r="V7" s="6">
        <f t="shared" si="12"/>
        <v>-20.39999999999999</v>
      </c>
      <c r="W7" s="6">
        <f t="shared" si="13"/>
        <v>20.39999999999999</v>
      </c>
      <c r="X7" s="4">
        <f t="shared" si="14"/>
        <v>93.3</v>
      </c>
    </row>
    <row r="8" spans="1:24" ht="12.75">
      <c r="A8" s="4">
        <v>6</v>
      </c>
      <c r="B8" s="4">
        <v>24.8</v>
      </c>
      <c r="C8" s="5">
        <v>24.6</v>
      </c>
      <c r="D8" s="6">
        <f t="shared" si="0"/>
        <v>-0.1999999999999993</v>
      </c>
      <c r="E8" s="6">
        <f t="shared" si="1"/>
        <v>0.1999999999999993</v>
      </c>
      <c r="F8" s="4">
        <v>58.5</v>
      </c>
      <c r="G8" s="4">
        <f t="shared" si="2"/>
        <v>33.7</v>
      </c>
      <c r="H8" s="5">
        <v>58.3</v>
      </c>
      <c r="I8" s="4">
        <f t="shared" si="3"/>
        <v>33.699999999999996</v>
      </c>
      <c r="J8" s="6">
        <f t="shared" si="4"/>
        <v>-7.105427357601002E-15</v>
      </c>
      <c r="K8" s="6">
        <f t="shared" si="5"/>
        <v>7.105427357601002E-15</v>
      </c>
      <c r="L8" s="4">
        <v>72.9</v>
      </c>
      <c r="M8" s="4">
        <f t="shared" si="6"/>
        <v>14.400000000000006</v>
      </c>
      <c r="N8" s="5">
        <v>72.9</v>
      </c>
      <c r="O8" s="4">
        <f t="shared" si="7"/>
        <v>14.600000000000009</v>
      </c>
      <c r="P8" s="6">
        <f t="shared" si="8"/>
        <v>0.20000000000000284</v>
      </c>
      <c r="Q8" s="6">
        <f t="shared" si="9"/>
        <v>0.20000000000000284</v>
      </c>
      <c r="R8" s="4">
        <v>93.3</v>
      </c>
      <c r="S8" s="4">
        <f t="shared" si="10"/>
        <v>20.39999999999999</v>
      </c>
      <c r="T8" s="5">
        <v>93.8</v>
      </c>
      <c r="U8" s="4">
        <f t="shared" si="11"/>
        <v>20.89999999999999</v>
      </c>
      <c r="V8" s="6">
        <f t="shared" si="12"/>
        <v>0.5</v>
      </c>
      <c r="W8" s="6">
        <f t="shared" si="13"/>
        <v>0.5</v>
      </c>
      <c r="X8" s="4">
        <f t="shared" si="14"/>
        <v>0.9000000000000092</v>
      </c>
    </row>
    <row r="9" spans="1:24" ht="12.75">
      <c r="A9" s="4">
        <v>7</v>
      </c>
      <c r="B9" s="4">
        <v>24.8</v>
      </c>
      <c r="C9" s="5">
        <v>25.1</v>
      </c>
      <c r="D9" s="6">
        <f t="shared" si="0"/>
        <v>0.3000000000000007</v>
      </c>
      <c r="E9" s="6">
        <f t="shared" si="1"/>
        <v>0.3000000000000007</v>
      </c>
      <c r="F9" s="4">
        <v>58.5</v>
      </c>
      <c r="G9" s="4">
        <f t="shared" si="2"/>
        <v>33.7</v>
      </c>
      <c r="H9" s="5">
        <v>64.6</v>
      </c>
      <c r="I9" s="4">
        <f t="shared" si="3"/>
        <v>39.49999999999999</v>
      </c>
      <c r="J9" s="6">
        <f t="shared" si="4"/>
        <v>5.79999999999999</v>
      </c>
      <c r="K9" s="6">
        <f t="shared" si="5"/>
        <v>5.79999999999999</v>
      </c>
      <c r="L9" s="4">
        <v>72.9</v>
      </c>
      <c r="M9" s="4">
        <f t="shared" si="6"/>
        <v>14.400000000000006</v>
      </c>
      <c r="N9" s="5">
        <v>78.5</v>
      </c>
      <c r="O9" s="4">
        <f t="shared" si="7"/>
        <v>13.900000000000006</v>
      </c>
      <c r="P9" s="6">
        <f t="shared" si="8"/>
        <v>-0.5</v>
      </c>
      <c r="Q9" s="6">
        <f t="shared" si="9"/>
        <v>0.5</v>
      </c>
      <c r="R9" s="4">
        <v>93.3</v>
      </c>
      <c r="S9" s="4">
        <f t="shared" si="10"/>
        <v>20.39999999999999</v>
      </c>
      <c r="T9" s="5">
        <v>98.5</v>
      </c>
      <c r="U9" s="4">
        <f t="shared" si="11"/>
        <v>20</v>
      </c>
      <c r="V9" s="6">
        <f t="shared" si="12"/>
        <v>-0.3999999999999915</v>
      </c>
      <c r="W9" s="6">
        <f t="shared" si="13"/>
        <v>0.3999999999999915</v>
      </c>
      <c r="X9" s="4">
        <f t="shared" si="14"/>
        <v>6.999999999999982</v>
      </c>
    </row>
    <row r="10" spans="1:24" ht="12.75">
      <c r="A10" s="4">
        <v>8</v>
      </c>
      <c r="B10" s="4">
        <v>24.8</v>
      </c>
      <c r="C10" s="5">
        <v>23.1</v>
      </c>
      <c r="D10" s="6">
        <f t="shared" si="0"/>
        <v>-1.6999999999999993</v>
      </c>
      <c r="E10" s="6">
        <f t="shared" si="1"/>
        <v>1.6999999999999993</v>
      </c>
      <c r="F10" s="4">
        <v>58.5</v>
      </c>
      <c r="G10" s="4">
        <f t="shared" si="2"/>
        <v>33.7</v>
      </c>
      <c r="H10" s="5">
        <v>58.4</v>
      </c>
      <c r="I10" s="4">
        <f t="shared" si="3"/>
        <v>35.3</v>
      </c>
      <c r="J10" s="6">
        <f t="shared" si="4"/>
        <v>1.5999999999999943</v>
      </c>
      <c r="K10" s="6">
        <f t="shared" si="5"/>
        <v>1.5999999999999943</v>
      </c>
      <c r="L10" s="4">
        <v>72.9</v>
      </c>
      <c r="M10" s="4">
        <f t="shared" si="6"/>
        <v>14.400000000000006</v>
      </c>
      <c r="N10" s="5">
        <v>72.1</v>
      </c>
      <c r="O10" s="4">
        <f t="shared" si="7"/>
        <v>13.699999999999996</v>
      </c>
      <c r="P10" s="6">
        <f t="shared" si="8"/>
        <v>-0.70000000000001</v>
      </c>
      <c r="Q10" s="6">
        <f t="shared" si="9"/>
        <v>0.70000000000001</v>
      </c>
      <c r="R10" s="4">
        <v>93.3</v>
      </c>
      <c r="S10" s="4">
        <f t="shared" si="10"/>
        <v>20.39999999999999</v>
      </c>
      <c r="T10" s="5">
        <v>193.3</v>
      </c>
      <c r="U10" s="4">
        <f t="shared" si="11"/>
        <v>121.20000000000002</v>
      </c>
      <c r="V10" s="6">
        <f t="shared" si="12"/>
        <v>100.80000000000003</v>
      </c>
      <c r="W10" s="6">
        <f t="shared" si="13"/>
        <v>100.80000000000003</v>
      </c>
      <c r="X10" s="4">
        <v>134.8</v>
      </c>
    </row>
    <row r="11" spans="1:24" ht="12.75">
      <c r="A11" s="4">
        <v>9</v>
      </c>
      <c r="B11" s="4">
        <v>24.8</v>
      </c>
      <c r="C11" s="5">
        <v>24.9</v>
      </c>
      <c r="D11" s="6">
        <f t="shared" si="0"/>
        <v>0.09999999999999787</v>
      </c>
      <c r="E11" s="6">
        <f t="shared" si="1"/>
        <v>0.09999999999999787</v>
      </c>
      <c r="F11" s="4">
        <v>58.5</v>
      </c>
      <c r="G11" s="4">
        <f t="shared" si="2"/>
        <v>33.7</v>
      </c>
      <c r="H11" s="5">
        <v>57.3</v>
      </c>
      <c r="I11" s="4">
        <f t="shared" si="3"/>
        <v>32.4</v>
      </c>
      <c r="J11" s="6">
        <f t="shared" si="4"/>
        <v>-1.3000000000000043</v>
      </c>
      <c r="K11" s="6">
        <f t="shared" si="5"/>
        <v>1.3000000000000043</v>
      </c>
      <c r="L11" s="4">
        <v>72.9</v>
      </c>
      <c r="M11" s="4">
        <f t="shared" si="6"/>
        <v>14.400000000000006</v>
      </c>
      <c r="N11" s="5">
        <v>72.5</v>
      </c>
      <c r="O11" s="4">
        <f t="shared" si="7"/>
        <v>15.200000000000003</v>
      </c>
      <c r="P11" s="6">
        <f t="shared" si="8"/>
        <v>0.7999999999999972</v>
      </c>
      <c r="Q11" s="6">
        <f t="shared" si="9"/>
        <v>0.7999999999999972</v>
      </c>
      <c r="R11" s="4">
        <v>93.3</v>
      </c>
      <c r="S11" s="4">
        <f t="shared" si="10"/>
        <v>20.39999999999999</v>
      </c>
      <c r="T11" s="5">
        <v>193.3</v>
      </c>
      <c r="U11" s="4">
        <f t="shared" si="11"/>
        <v>120.80000000000001</v>
      </c>
      <c r="V11" s="6">
        <f t="shared" si="12"/>
        <v>100.40000000000002</v>
      </c>
      <c r="W11" s="6">
        <f t="shared" si="13"/>
        <v>100.40000000000002</v>
      </c>
      <c r="X11" s="4">
        <f t="shared" si="14"/>
        <v>102.60000000000002</v>
      </c>
    </row>
    <row r="12" spans="1:24" ht="12.75">
      <c r="A12" s="4">
        <v>10</v>
      </c>
      <c r="B12" s="4">
        <v>24.8</v>
      </c>
      <c r="C12" s="5">
        <v>25.8</v>
      </c>
      <c r="D12" s="6">
        <f t="shared" si="0"/>
        <v>1</v>
      </c>
      <c r="E12" s="6">
        <f t="shared" si="1"/>
        <v>1</v>
      </c>
      <c r="F12" s="4">
        <v>58.5</v>
      </c>
      <c r="G12" s="4">
        <f t="shared" si="2"/>
        <v>33.7</v>
      </c>
      <c r="H12" s="5">
        <v>60.2</v>
      </c>
      <c r="I12" s="4">
        <f t="shared" si="3"/>
        <v>34.400000000000006</v>
      </c>
      <c r="J12" s="6">
        <f t="shared" si="4"/>
        <v>0.7000000000000028</v>
      </c>
      <c r="K12" s="6">
        <f t="shared" si="5"/>
        <v>0.7000000000000028</v>
      </c>
      <c r="L12" s="4">
        <v>72.9</v>
      </c>
      <c r="M12" s="4">
        <f t="shared" si="6"/>
        <v>14.400000000000006</v>
      </c>
      <c r="N12" s="5">
        <v>73.8</v>
      </c>
      <c r="O12" s="4">
        <f t="shared" si="7"/>
        <v>13.599999999999994</v>
      </c>
      <c r="P12" s="6">
        <f t="shared" si="8"/>
        <v>-0.8000000000000114</v>
      </c>
      <c r="Q12" s="6">
        <f t="shared" si="9"/>
        <v>0.8000000000000114</v>
      </c>
      <c r="R12" s="4">
        <v>93.3</v>
      </c>
      <c r="S12" s="4">
        <f t="shared" si="10"/>
        <v>20.39999999999999</v>
      </c>
      <c r="T12" s="5">
        <v>94.8</v>
      </c>
      <c r="U12" s="4">
        <f t="shared" si="11"/>
        <v>21</v>
      </c>
      <c r="V12" s="6">
        <f t="shared" si="12"/>
        <v>0.6000000000000085</v>
      </c>
      <c r="W12" s="6">
        <f t="shared" si="13"/>
        <v>0.6000000000000085</v>
      </c>
      <c r="X12" s="4">
        <v>33.1</v>
      </c>
    </row>
    <row r="13" spans="1:24" ht="12.75">
      <c r="A13" s="4">
        <v>11</v>
      </c>
      <c r="B13" s="4">
        <v>24.8</v>
      </c>
      <c r="C13" s="5">
        <v>26.7</v>
      </c>
      <c r="D13" s="6">
        <f t="shared" si="0"/>
        <v>1.8999999999999986</v>
      </c>
      <c r="E13" s="6">
        <f t="shared" si="1"/>
        <v>1.8999999999999986</v>
      </c>
      <c r="F13" s="4">
        <v>58.5</v>
      </c>
      <c r="G13" s="4">
        <f t="shared" si="2"/>
        <v>33.7</v>
      </c>
      <c r="H13" s="5">
        <v>63.7</v>
      </c>
      <c r="I13" s="4">
        <f t="shared" si="3"/>
        <v>37</v>
      </c>
      <c r="J13" s="6">
        <f t="shared" si="4"/>
        <v>3.299999999999997</v>
      </c>
      <c r="K13" s="6">
        <f t="shared" si="5"/>
        <v>3.299999999999997</v>
      </c>
      <c r="L13" s="4">
        <v>72.9</v>
      </c>
      <c r="M13" s="4">
        <f t="shared" si="6"/>
        <v>14.400000000000006</v>
      </c>
      <c r="N13" s="5">
        <v>79.4</v>
      </c>
      <c r="O13" s="4">
        <f t="shared" si="7"/>
        <v>15.700000000000003</v>
      </c>
      <c r="P13" s="6">
        <f t="shared" si="8"/>
        <v>1.2999999999999972</v>
      </c>
      <c r="Q13" s="6">
        <f t="shared" si="9"/>
        <v>1.2999999999999972</v>
      </c>
      <c r="R13" s="4">
        <v>93.3</v>
      </c>
      <c r="S13" s="4">
        <f t="shared" si="10"/>
        <v>20.39999999999999</v>
      </c>
      <c r="T13" s="5">
        <v>102</v>
      </c>
      <c r="U13" s="4">
        <f t="shared" si="11"/>
        <v>22.599999999999994</v>
      </c>
      <c r="V13" s="6">
        <f t="shared" si="12"/>
        <v>2.200000000000003</v>
      </c>
      <c r="W13" s="6">
        <f t="shared" si="13"/>
        <v>2.200000000000003</v>
      </c>
      <c r="X13" s="4">
        <f t="shared" si="14"/>
        <v>8.699999999999996</v>
      </c>
    </row>
    <row r="14" spans="1:24" ht="12.75">
      <c r="A14" s="4">
        <v>12</v>
      </c>
      <c r="B14" s="4">
        <v>24.8</v>
      </c>
      <c r="C14" s="5">
        <v>23.1</v>
      </c>
      <c r="D14" s="6">
        <f t="shared" si="0"/>
        <v>-1.6999999999999993</v>
      </c>
      <c r="E14" s="6">
        <f t="shared" si="1"/>
        <v>1.6999999999999993</v>
      </c>
      <c r="F14" s="4">
        <v>58.5</v>
      </c>
      <c r="G14" s="4">
        <f t="shared" si="2"/>
        <v>33.7</v>
      </c>
      <c r="H14" s="5">
        <v>59.3</v>
      </c>
      <c r="I14" s="4">
        <f t="shared" si="3"/>
        <v>36.199999999999996</v>
      </c>
      <c r="J14" s="6">
        <f t="shared" si="4"/>
        <v>2.499999999999993</v>
      </c>
      <c r="K14" s="6">
        <f t="shared" si="5"/>
        <v>2.499999999999993</v>
      </c>
      <c r="L14" s="4">
        <v>72.9</v>
      </c>
      <c r="M14" s="4">
        <f t="shared" si="6"/>
        <v>14.400000000000006</v>
      </c>
      <c r="N14" s="5">
        <v>72.9</v>
      </c>
      <c r="O14" s="4">
        <f t="shared" si="7"/>
        <v>13.600000000000009</v>
      </c>
      <c r="P14" s="6">
        <f t="shared" si="8"/>
        <v>-0.7999999999999972</v>
      </c>
      <c r="Q14" s="6">
        <f t="shared" si="9"/>
        <v>0.7999999999999972</v>
      </c>
      <c r="R14" s="4">
        <v>93.3</v>
      </c>
      <c r="S14" s="4">
        <f t="shared" si="10"/>
        <v>20.39999999999999</v>
      </c>
      <c r="T14" s="5">
        <v>93.2</v>
      </c>
      <c r="U14" s="4">
        <f t="shared" si="11"/>
        <v>20.299999999999997</v>
      </c>
      <c r="V14" s="6">
        <f t="shared" si="12"/>
        <v>-0.09999999999999432</v>
      </c>
      <c r="W14" s="6">
        <f t="shared" si="13"/>
        <v>0.09999999999999432</v>
      </c>
      <c r="X14" s="4">
        <v>35.1</v>
      </c>
    </row>
    <row r="15" spans="1:24" ht="12.75">
      <c r="A15" s="4">
        <v>13</v>
      </c>
      <c r="B15" s="4">
        <v>24.8</v>
      </c>
      <c r="C15" s="5">
        <v>28.7</v>
      </c>
      <c r="D15" s="6">
        <f t="shared" si="0"/>
        <v>3.8999999999999986</v>
      </c>
      <c r="E15" s="6">
        <f t="shared" si="1"/>
        <v>3.8999999999999986</v>
      </c>
      <c r="F15" s="4">
        <v>58.5</v>
      </c>
      <c r="G15" s="4">
        <f t="shared" si="2"/>
        <v>33.7</v>
      </c>
      <c r="H15" s="5">
        <v>65.4</v>
      </c>
      <c r="I15" s="4">
        <f t="shared" si="3"/>
        <v>36.7</v>
      </c>
      <c r="J15" s="6">
        <f t="shared" si="4"/>
        <v>3</v>
      </c>
      <c r="K15" s="6">
        <f t="shared" si="5"/>
        <v>3</v>
      </c>
      <c r="L15" s="4">
        <v>72.9</v>
      </c>
      <c r="M15" s="4">
        <f t="shared" si="6"/>
        <v>14.400000000000006</v>
      </c>
      <c r="N15" s="5">
        <v>80.4</v>
      </c>
      <c r="O15" s="4">
        <f t="shared" si="7"/>
        <v>15</v>
      </c>
      <c r="P15" s="6">
        <f t="shared" si="8"/>
        <v>0.5999999999999943</v>
      </c>
      <c r="Q15" s="6">
        <f t="shared" si="9"/>
        <v>0.5999999999999943</v>
      </c>
      <c r="R15" s="4">
        <v>93.3</v>
      </c>
      <c r="S15" s="4">
        <f t="shared" si="10"/>
        <v>20.39999999999999</v>
      </c>
      <c r="T15" s="5">
        <v>108.7</v>
      </c>
      <c r="U15" s="4">
        <f t="shared" si="11"/>
        <v>28.299999999999997</v>
      </c>
      <c r="V15" s="6">
        <f t="shared" si="12"/>
        <v>7.900000000000006</v>
      </c>
      <c r="W15" s="6">
        <f t="shared" si="13"/>
        <v>7.900000000000006</v>
      </c>
      <c r="X15" s="4">
        <v>45.4</v>
      </c>
    </row>
    <row r="16" spans="1:24" ht="12.75">
      <c r="A16" s="4">
        <v>14</v>
      </c>
      <c r="B16" s="4">
        <v>24.8</v>
      </c>
      <c r="C16" s="5">
        <v>24.9</v>
      </c>
      <c r="D16" s="6">
        <f t="shared" si="0"/>
        <v>0.09999999999999787</v>
      </c>
      <c r="E16" s="6">
        <f t="shared" si="1"/>
        <v>0.09999999999999787</v>
      </c>
      <c r="F16" s="4">
        <v>58.5</v>
      </c>
      <c r="G16" s="4">
        <f t="shared" si="2"/>
        <v>33.7</v>
      </c>
      <c r="H16" s="5">
        <v>57.8</v>
      </c>
      <c r="I16" s="4">
        <f t="shared" si="3"/>
        <v>32.9</v>
      </c>
      <c r="J16" s="6">
        <f t="shared" si="4"/>
        <v>-0.8000000000000043</v>
      </c>
      <c r="K16" s="6">
        <f t="shared" si="5"/>
        <v>0.8000000000000043</v>
      </c>
      <c r="L16" s="4">
        <v>72.9</v>
      </c>
      <c r="M16" s="4">
        <f t="shared" si="6"/>
        <v>14.400000000000006</v>
      </c>
      <c r="N16" s="5">
        <v>72.9</v>
      </c>
      <c r="O16" s="4">
        <f t="shared" si="7"/>
        <v>15.100000000000009</v>
      </c>
      <c r="P16" s="6">
        <f t="shared" si="8"/>
        <v>0.7000000000000028</v>
      </c>
      <c r="Q16" s="6">
        <f t="shared" si="9"/>
        <v>0.7000000000000028</v>
      </c>
      <c r="R16" s="4">
        <v>93.3</v>
      </c>
      <c r="S16" s="4">
        <f t="shared" si="10"/>
        <v>20.39999999999999</v>
      </c>
      <c r="T16" s="5">
        <v>92.8</v>
      </c>
      <c r="U16" s="4">
        <f t="shared" si="11"/>
        <v>19.89999999999999</v>
      </c>
      <c r="V16" s="6">
        <f t="shared" si="12"/>
        <v>-0.5</v>
      </c>
      <c r="W16" s="6">
        <f t="shared" si="13"/>
        <v>0.5</v>
      </c>
      <c r="X16" s="4">
        <f t="shared" si="14"/>
        <v>2.100000000000005</v>
      </c>
    </row>
    <row r="17" spans="1:24" ht="12.75">
      <c r="A17" s="4">
        <v>15</v>
      </c>
      <c r="B17" s="4">
        <v>24.8</v>
      </c>
      <c r="C17" s="5">
        <v>24.8</v>
      </c>
      <c r="D17" s="6">
        <f t="shared" si="0"/>
        <v>0</v>
      </c>
      <c r="E17" s="6">
        <f t="shared" si="1"/>
        <v>0</v>
      </c>
      <c r="F17" s="4">
        <v>58.5</v>
      </c>
      <c r="G17" s="4">
        <f t="shared" si="2"/>
        <v>33.7</v>
      </c>
      <c r="H17" s="5">
        <v>58.4</v>
      </c>
      <c r="I17" s="4">
        <f t="shared" si="3"/>
        <v>33.599999999999994</v>
      </c>
      <c r="J17" s="6">
        <f t="shared" si="4"/>
        <v>-0.10000000000000853</v>
      </c>
      <c r="K17" s="6">
        <f t="shared" si="5"/>
        <v>0.10000000000000853</v>
      </c>
      <c r="L17" s="4">
        <v>72.9</v>
      </c>
      <c r="M17" s="4">
        <f t="shared" si="6"/>
        <v>14.400000000000006</v>
      </c>
      <c r="N17" s="5">
        <v>72.8</v>
      </c>
      <c r="O17" s="4">
        <f t="shared" si="7"/>
        <v>14.399999999999999</v>
      </c>
      <c r="P17" s="6">
        <f t="shared" si="8"/>
        <v>-7.105427357601002E-15</v>
      </c>
      <c r="Q17" s="6">
        <f t="shared" si="9"/>
        <v>7.105427357601002E-15</v>
      </c>
      <c r="R17" s="4">
        <v>93.3</v>
      </c>
      <c r="S17" s="4">
        <f t="shared" si="10"/>
        <v>20.39999999999999</v>
      </c>
      <c r="T17" s="5">
        <v>93.3</v>
      </c>
      <c r="U17" s="4">
        <f t="shared" si="11"/>
        <v>20.5</v>
      </c>
      <c r="V17" s="6">
        <f t="shared" si="12"/>
        <v>0.10000000000000853</v>
      </c>
      <c r="W17" s="6">
        <f t="shared" si="13"/>
        <v>0.10000000000000853</v>
      </c>
      <c r="X17" s="4">
        <f t="shared" si="14"/>
        <v>0.20000000000002416</v>
      </c>
    </row>
    <row r="18" spans="1:24" ht="12.75">
      <c r="A18" s="4">
        <v>16</v>
      </c>
      <c r="B18" s="4">
        <v>24.8</v>
      </c>
      <c r="C18" s="5">
        <v>24.8</v>
      </c>
      <c r="D18" s="6">
        <f t="shared" si="0"/>
        <v>0</v>
      </c>
      <c r="E18" s="6">
        <f t="shared" si="1"/>
        <v>0</v>
      </c>
      <c r="F18" s="4">
        <v>58.5</v>
      </c>
      <c r="G18" s="4">
        <f t="shared" si="2"/>
        <v>33.7</v>
      </c>
      <c r="H18" s="5">
        <v>158.5</v>
      </c>
      <c r="I18" s="4">
        <f t="shared" si="3"/>
        <v>133.7</v>
      </c>
      <c r="J18" s="6">
        <f t="shared" si="4"/>
        <v>99.99999999999999</v>
      </c>
      <c r="K18" s="6">
        <f t="shared" si="5"/>
        <v>99.99999999999999</v>
      </c>
      <c r="L18" s="4">
        <v>72.9</v>
      </c>
      <c r="M18" s="4">
        <f t="shared" si="6"/>
        <v>14.400000000000006</v>
      </c>
      <c r="N18" s="5">
        <v>174.7</v>
      </c>
      <c r="O18" s="4">
        <f t="shared" si="7"/>
        <v>16.19999999999999</v>
      </c>
      <c r="P18" s="6">
        <f t="shared" si="8"/>
        <v>1.799999999999983</v>
      </c>
      <c r="Q18" s="6">
        <f t="shared" si="9"/>
        <v>1.799999999999983</v>
      </c>
      <c r="R18" s="4">
        <v>93.3</v>
      </c>
      <c r="S18" s="4">
        <f t="shared" si="10"/>
        <v>20.39999999999999</v>
      </c>
      <c r="T18" s="5">
        <v>196.3</v>
      </c>
      <c r="U18" s="4">
        <f t="shared" si="11"/>
        <v>21.600000000000023</v>
      </c>
      <c r="V18" s="6">
        <f t="shared" si="12"/>
        <v>1.2000000000000313</v>
      </c>
      <c r="W18" s="6">
        <f t="shared" si="13"/>
        <v>1.2000000000000313</v>
      </c>
      <c r="X18" s="4">
        <f t="shared" si="14"/>
        <v>103</v>
      </c>
    </row>
    <row r="19" spans="1:24" ht="12.75">
      <c r="A19" s="4">
        <v>17</v>
      </c>
      <c r="B19" s="4">
        <v>24.8</v>
      </c>
      <c r="C19" s="5">
        <v>24.8</v>
      </c>
      <c r="D19" s="6">
        <f t="shared" si="0"/>
        <v>0</v>
      </c>
      <c r="E19" s="6">
        <f t="shared" si="1"/>
        <v>0</v>
      </c>
      <c r="F19" s="4">
        <v>58.5</v>
      </c>
      <c r="G19" s="4">
        <f t="shared" si="2"/>
        <v>33.7</v>
      </c>
      <c r="H19" s="5">
        <v>59.9</v>
      </c>
      <c r="I19" s="4">
        <f t="shared" si="3"/>
        <v>35.099999999999994</v>
      </c>
      <c r="J19" s="6">
        <f t="shared" si="4"/>
        <v>1.3999999999999915</v>
      </c>
      <c r="K19" s="6">
        <f t="shared" si="5"/>
        <v>1.3999999999999915</v>
      </c>
      <c r="L19" s="4">
        <v>72.9</v>
      </c>
      <c r="M19" s="4">
        <f t="shared" si="6"/>
        <v>14.400000000000006</v>
      </c>
      <c r="N19" s="5">
        <v>75</v>
      </c>
      <c r="O19" s="4">
        <f t="shared" si="7"/>
        <v>15.100000000000001</v>
      </c>
      <c r="P19" s="6">
        <f t="shared" si="8"/>
        <v>0.6999999999999957</v>
      </c>
      <c r="Q19" s="6">
        <f t="shared" si="9"/>
        <v>0.6999999999999957</v>
      </c>
      <c r="R19" s="4">
        <v>93.3</v>
      </c>
      <c r="S19" s="4">
        <f t="shared" si="10"/>
        <v>20.39999999999999</v>
      </c>
      <c r="T19" s="5">
        <v>94</v>
      </c>
      <c r="U19" s="4">
        <f t="shared" si="11"/>
        <v>19</v>
      </c>
      <c r="V19" s="6">
        <f t="shared" si="12"/>
        <v>-1.3999999999999915</v>
      </c>
      <c r="W19" s="6">
        <f t="shared" si="13"/>
        <v>1.3999999999999915</v>
      </c>
      <c r="X19" s="4">
        <f t="shared" si="14"/>
        <v>3.4999999999999787</v>
      </c>
    </row>
    <row r="20" spans="1:24" ht="12.75">
      <c r="A20" s="4"/>
      <c r="B20" s="4"/>
      <c r="C20" s="5"/>
      <c r="D20" s="6"/>
      <c r="E20" s="6"/>
      <c r="F20" s="4"/>
      <c r="G20" s="4"/>
      <c r="H20" s="5"/>
      <c r="I20" s="4"/>
      <c r="J20" s="6"/>
      <c r="K20" s="6"/>
      <c r="L20" s="4"/>
      <c r="M20" s="4"/>
      <c r="N20" s="5"/>
      <c r="O20" s="4"/>
      <c r="P20" s="6"/>
      <c r="Q20" s="6"/>
      <c r="R20" s="4"/>
      <c r="S20" s="4"/>
      <c r="T20" s="5"/>
      <c r="U20" s="4"/>
      <c r="V20" s="6"/>
      <c r="W20" s="6"/>
      <c r="X20" s="4"/>
    </row>
    <row r="21" spans="1:24" ht="12.75">
      <c r="A21" s="4"/>
      <c r="B21" s="4"/>
      <c r="C21" s="5"/>
      <c r="D21" s="6"/>
      <c r="E21" s="6"/>
      <c r="F21" s="4"/>
      <c r="G21" s="4"/>
      <c r="H21" s="5"/>
      <c r="I21" s="4"/>
      <c r="J21" s="6"/>
      <c r="K21" s="6"/>
      <c r="L21" s="4"/>
      <c r="M21" s="4"/>
      <c r="N21" s="5"/>
      <c r="O21" s="4"/>
      <c r="P21" s="6"/>
      <c r="Q21" s="6"/>
      <c r="R21" s="4"/>
      <c r="S21" s="4"/>
      <c r="T21" s="5"/>
      <c r="U21" s="4"/>
      <c r="V21" s="6"/>
      <c r="W21" s="6"/>
      <c r="X21" s="4"/>
    </row>
    <row r="22" spans="1:24" ht="12.75">
      <c r="A22" s="4"/>
      <c r="B22" s="4"/>
      <c r="C22" s="5"/>
      <c r="D22" s="6"/>
      <c r="E22" s="6"/>
      <c r="F22" s="4"/>
      <c r="G22" s="4"/>
      <c r="H22" s="5"/>
      <c r="I22" s="4"/>
      <c r="J22" s="6"/>
      <c r="K22" s="6"/>
      <c r="L22" s="4"/>
      <c r="M22" s="4"/>
      <c r="N22" s="5"/>
      <c r="O22" s="4"/>
      <c r="P22" s="6"/>
      <c r="Q22" s="6"/>
      <c r="R22" s="4"/>
      <c r="S22" s="4"/>
      <c r="T22" s="5"/>
      <c r="U22" s="4"/>
      <c r="V22" s="6"/>
      <c r="W22" s="6"/>
      <c r="X22" s="4"/>
    </row>
    <row r="23" spans="1:24" ht="12.75">
      <c r="A23" s="4"/>
      <c r="B23" s="4"/>
      <c r="C23" s="5"/>
      <c r="D23" s="6"/>
      <c r="E23" s="6"/>
      <c r="F23" s="4"/>
      <c r="G23" s="4"/>
      <c r="H23" s="5"/>
      <c r="I23" s="4"/>
      <c r="J23" s="6"/>
      <c r="K23" s="6"/>
      <c r="L23" s="4"/>
      <c r="M23" s="4"/>
      <c r="N23" s="5"/>
      <c r="O23" s="4"/>
      <c r="P23" s="6"/>
      <c r="Q23" s="6"/>
      <c r="R23" s="4"/>
      <c r="S23" s="4"/>
      <c r="T23" s="5"/>
      <c r="U23" s="4"/>
      <c r="V23" s="6"/>
      <c r="W23" s="6"/>
      <c r="X23" s="4"/>
    </row>
    <row r="24" spans="1:24" ht="12.75">
      <c r="A24" s="4"/>
      <c r="B24" s="4"/>
      <c r="C24" s="5"/>
      <c r="D24" s="6"/>
      <c r="E24" s="6"/>
      <c r="F24" s="4"/>
      <c r="G24" s="4"/>
      <c r="H24" s="5"/>
      <c r="I24" s="4"/>
      <c r="J24" s="6"/>
      <c r="K24" s="6"/>
      <c r="L24" s="4"/>
      <c r="M24" s="4"/>
      <c r="N24" s="5"/>
      <c r="O24" s="4"/>
      <c r="P24" s="6"/>
      <c r="Q24" s="6"/>
      <c r="R24" s="4"/>
      <c r="S24" s="4"/>
      <c r="T24" s="5"/>
      <c r="U24" s="4"/>
      <c r="V24" s="6"/>
      <c r="W24" s="6"/>
      <c r="X24" s="4"/>
    </row>
    <row r="25" spans="1:24" ht="12.75">
      <c r="A25" s="4"/>
      <c r="B25" s="4"/>
      <c r="C25" s="5"/>
      <c r="D25" s="6"/>
      <c r="E25" s="6"/>
      <c r="F25" s="4"/>
      <c r="G25" s="4"/>
      <c r="H25" s="5"/>
      <c r="I25" s="4"/>
      <c r="J25" s="6"/>
      <c r="K25" s="6"/>
      <c r="L25" s="4"/>
      <c r="M25" s="4"/>
      <c r="N25" s="5"/>
      <c r="O25" s="4"/>
      <c r="P25" s="6"/>
      <c r="Q25" s="6"/>
      <c r="R25" s="4"/>
      <c r="S25" s="4"/>
      <c r="T25" s="5"/>
      <c r="U25" s="4"/>
      <c r="V25" s="6"/>
      <c r="W25" s="6"/>
      <c r="X25" s="4"/>
    </row>
  </sheetData>
  <printOptions/>
  <pageMargins left="0.32" right="0.39" top="1" bottom="1" header="0.53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X18" sqref="X18"/>
    </sheetView>
  </sheetViews>
  <sheetFormatPr defaultColWidth="11.421875" defaultRowHeight="12.75"/>
  <cols>
    <col min="1" max="2" width="5.7109375" style="0" customWidth="1"/>
    <col min="3" max="3" width="5.7109375" style="7" customWidth="1"/>
    <col min="4" max="5" width="5.7109375" style="8" customWidth="1"/>
    <col min="6" max="7" width="5.7109375" style="0" customWidth="1"/>
    <col min="8" max="8" width="5.7109375" style="7" customWidth="1"/>
    <col min="9" max="9" width="5.7109375" style="0" customWidth="1"/>
    <col min="10" max="11" width="5.7109375" style="8" customWidth="1"/>
    <col min="12" max="13" width="5.7109375" style="0" customWidth="1"/>
    <col min="14" max="14" width="5.7109375" style="7" customWidth="1"/>
    <col min="15" max="15" width="5.7109375" style="0" customWidth="1"/>
    <col min="16" max="17" width="5.7109375" style="8" customWidth="1"/>
    <col min="18" max="19" width="5.7109375" style="0" customWidth="1"/>
    <col min="20" max="20" width="5.7109375" style="7" customWidth="1"/>
    <col min="21" max="21" width="5.7109375" style="0" customWidth="1"/>
    <col min="22" max="23" width="5.7109375" style="8" customWidth="1"/>
    <col min="24" max="24" width="5.7109375" style="0" customWidth="1"/>
  </cols>
  <sheetData>
    <row r="2" spans="1:24" ht="77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3" t="s">
        <v>9</v>
      </c>
      <c r="K2" s="3" t="s">
        <v>4</v>
      </c>
      <c r="L2" s="1" t="s">
        <v>10</v>
      </c>
      <c r="M2" s="1" t="s">
        <v>11</v>
      </c>
      <c r="N2" s="2" t="s">
        <v>12</v>
      </c>
      <c r="O2" s="1" t="s">
        <v>13</v>
      </c>
      <c r="P2" s="3" t="s">
        <v>14</v>
      </c>
      <c r="Q2" s="3" t="s">
        <v>4</v>
      </c>
      <c r="R2" s="1" t="s">
        <v>15</v>
      </c>
      <c r="S2" s="1" t="s">
        <v>16</v>
      </c>
      <c r="T2" s="2" t="s">
        <v>17</v>
      </c>
      <c r="U2" s="1" t="s">
        <v>18</v>
      </c>
      <c r="V2" s="3" t="s">
        <v>19</v>
      </c>
      <c r="W2" s="3" t="s">
        <v>4</v>
      </c>
      <c r="X2" s="1" t="s">
        <v>20</v>
      </c>
    </row>
    <row r="3" spans="1:24" ht="12.75">
      <c r="A3" s="4">
        <v>1</v>
      </c>
      <c r="B3" s="4">
        <v>7.4</v>
      </c>
      <c r="C3" s="5">
        <v>8</v>
      </c>
      <c r="D3" s="6">
        <f>SUM($C:$C-$B:$B)</f>
        <v>0.5999999999999996</v>
      </c>
      <c r="E3" s="6">
        <f>IF((D3&gt;=0),(D3),-(D3))</f>
        <v>0.5999999999999996</v>
      </c>
      <c r="F3" s="4">
        <v>21.7</v>
      </c>
      <c r="G3" s="4">
        <f>SUM(F3-B3)</f>
        <v>14.299999999999999</v>
      </c>
      <c r="H3" s="5">
        <v>20</v>
      </c>
      <c r="I3" s="4">
        <f>SUM(H3-C3)</f>
        <v>12</v>
      </c>
      <c r="J3" s="6">
        <f>SUM(I3-G3)</f>
        <v>-2.299999999999999</v>
      </c>
      <c r="K3" s="6">
        <f>IF((J3&gt;=0),(J3),-(J3))</f>
        <v>2.299999999999999</v>
      </c>
      <c r="L3" s="4">
        <v>51.7</v>
      </c>
      <c r="M3" s="4">
        <f>SUM(L3-F3)</f>
        <v>30.000000000000004</v>
      </c>
      <c r="N3" s="5">
        <v>58</v>
      </c>
      <c r="O3" s="4">
        <f>SUM(N3-H3)</f>
        <v>38</v>
      </c>
      <c r="P3" s="6">
        <f>SUM(O3-M3)</f>
        <v>7.9999999999999964</v>
      </c>
      <c r="Q3" s="6">
        <f>IF((P3&gt;=0),(P3),-(P3))</f>
        <v>7.9999999999999964</v>
      </c>
      <c r="R3" s="4">
        <v>110.2</v>
      </c>
      <c r="S3" s="4">
        <f>SUM(R3-L3)</f>
        <v>58.5</v>
      </c>
      <c r="T3" s="5">
        <v>122</v>
      </c>
      <c r="U3" s="4">
        <f>SUM(T3-N3)</f>
        <v>64</v>
      </c>
      <c r="V3" s="6">
        <f>SUM(U3-S3)</f>
        <v>5.5</v>
      </c>
      <c r="W3" s="6">
        <f>IF((V3&gt;=0),(V3),-(V3))</f>
        <v>5.5</v>
      </c>
      <c r="X3" s="4">
        <f>SUM(W3+Q3+K3+E3)</f>
        <v>16.399999999999995</v>
      </c>
    </row>
    <row r="4" spans="1:24" ht="12.75">
      <c r="A4" s="4">
        <v>2</v>
      </c>
      <c r="B4" s="4">
        <v>7.4</v>
      </c>
      <c r="C4" s="5">
        <v>7.4</v>
      </c>
      <c r="D4" s="6">
        <f aca="true" t="shared" si="0" ref="D4:D19">SUM($C:$C-$B:$B)</f>
        <v>0</v>
      </c>
      <c r="E4" s="6">
        <f aca="true" t="shared" si="1" ref="E4:E19">IF((D4&gt;=0),(D4),-(D4))</f>
        <v>0</v>
      </c>
      <c r="F4" s="4">
        <v>21.7</v>
      </c>
      <c r="G4" s="4">
        <f aca="true" t="shared" si="2" ref="G4:G19">SUM(F4-B4)</f>
        <v>14.299999999999999</v>
      </c>
      <c r="H4" s="5">
        <v>21.7</v>
      </c>
      <c r="I4" s="4">
        <f aca="true" t="shared" si="3" ref="I4:I19">SUM(H4-C4)</f>
        <v>14.299999999999999</v>
      </c>
      <c r="J4" s="6">
        <f aca="true" t="shared" si="4" ref="J4:J19">SUM(I4-G4)</f>
        <v>0</v>
      </c>
      <c r="K4" s="6">
        <f aca="true" t="shared" si="5" ref="K4:K19">IF((J4&gt;=0),(J4),-(J4))</f>
        <v>0</v>
      </c>
      <c r="L4" s="4">
        <v>51.7</v>
      </c>
      <c r="M4" s="4">
        <f aca="true" t="shared" si="6" ref="M4:M19">SUM(L4-F4)</f>
        <v>30.000000000000004</v>
      </c>
      <c r="N4" s="5">
        <v>51.6</v>
      </c>
      <c r="O4" s="4">
        <f aca="true" t="shared" si="7" ref="O4:O19">SUM(N4-H4)</f>
        <v>29.900000000000002</v>
      </c>
      <c r="P4" s="6">
        <f aca="true" t="shared" si="8" ref="P4:P19">SUM(O4-M4)</f>
        <v>-0.10000000000000142</v>
      </c>
      <c r="Q4" s="6">
        <f aca="true" t="shared" si="9" ref="Q4:Q19">IF((P4&gt;=0),(P4),-(P4))</f>
        <v>0.10000000000000142</v>
      </c>
      <c r="R4" s="4">
        <v>110.2</v>
      </c>
      <c r="S4" s="4">
        <f aca="true" t="shared" si="10" ref="S4:S19">SUM(R4-L4)</f>
        <v>58.5</v>
      </c>
      <c r="T4" s="5">
        <v>109.4</v>
      </c>
      <c r="U4" s="4">
        <f aca="true" t="shared" si="11" ref="U4:U19">SUM(T4-N4)</f>
        <v>57.800000000000004</v>
      </c>
      <c r="V4" s="6">
        <f aca="true" t="shared" si="12" ref="V4:V19">SUM(U4-S4)</f>
        <v>-0.6999999999999957</v>
      </c>
      <c r="W4" s="6">
        <f aca="true" t="shared" si="13" ref="W4:W19">IF((V4&gt;=0),(V4),-(V4))</f>
        <v>0.6999999999999957</v>
      </c>
      <c r="X4" s="4">
        <f aca="true" t="shared" si="14" ref="X4:X19">SUM(W4+Q4+K4+E4)</f>
        <v>0.7999999999999972</v>
      </c>
    </row>
    <row r="5" spans="1:24" ht="12.75">
      <c r="A5" s="4">
        <v>3</v>
      </c>
      <c r="B5" s="4">
        <v>7.4</v>
      </c>
      <c r="C5" s="5"/>
      <c r="D5" s="6">
        <f t="shared" si="0"/>
        <v>-7.4</v>
      </c>
      <c r="E5" s="6">
        <f t="shared" si="1"/>
        <v>7.4</v>
      </c>
      <c r="F5" s="4">
        <v>21.7</v>
      </c>
      <c r="G5" s="4">
        <f t="shared" si="2"/>
        <v>14.299999999999999</v>
      </c>
      <c r="H5" s="5"/>
      <c r="I5" s="4">
        <f t="shared" si="3"/>
        <v>0</v>
      </c>
      <c r="J5" s="6">
        <f t="shared" si="4"/>
        <v>-14.299999999999999</v>
      </c>
      <c r="K5" s="6">
        <f t="shared" si="5"/>
        <v>14.299999999999999</v>
      </c>
      <c r="L5" s="4">
        <v>51.7</v>
      </c>
      <c r="M5" s="4">
        <f t="shared" si="6"/>
        <v>30.000000000000004</v>
      </c>
      <c r="N5" s="5"/>
      <c r="O5" s="4">
        <f t="shared" si="7"/>
        <v>0</v>
      </c>
      <c r="P5" s="6">
        <f t="shared" si="8"/>
        <v>-30.000000000000004</v>
      </c>
      <c r="Q5" s="6">
        <f t="shared" si="9"/>
        <v>30.000000000000004</v>
      </c>
      <c r="R5" s="4">
        <v>110.2</v>
      </c>
      <c r="S5" s="4">
        <f t="shared" si="10"/>
        <v>58.5</v>
      </c>
      <c r="T5" s="5"/>
      <c r="U5" s="4">
        <f t="shared" si="11"/>
        <v>0</v>
      </c>
      <c r="V5" s="6">
        <f t="shared" si="12"/>
        <v>-58.5</v>
      </c>
      <c r="W5" s="6">
        <f t="shared" si="13"/>
        <v>58.5</v>
      </c>
      <c r="X5" s="4">
        <f t="shared" si="14"/>
        <v>110.2</v>
      </c>
    </row>
    <row r="6" spans="1:24" ht="12.75">
      <c r="A6" s="4">
        <v>4</v>
      </c>
      <c r="B6" s="4">
        <v>7.4</v>
      </c>
      <c r="C6" s="5"/>
      <c r="D6" s="6">
        <f t="shared" si="0"/>
        <v>-7.4</v>
      </c>
      <c r="E6" s="6">
        <f t="shared" si="1"/>
        <v>7.4</v>
      </c>
      <c r="F6" s="4">
        <v>21.7</v>
      </c>
      <c r="G6" s="4">
        <f t="shared" si="2"/>
        <v>14.299999999999999</v>
      </c>
      <c r="H6" s="5"/>
      <c r="I6" s="4">
        <f t="shared" si="3"/>
        <v>0</v>
      </c>
      <c r="J6" s="6">
        <f t="shared" si="4"/>
        <v>-14.299999999999999</v>
      </c>
      <c r="K6" s="6">
        <f t="shared" si="5"/>
        <v>14.299999999999999</v>
      </c>
      <c r="L6" s="4">
        <v>51.7</v>
      </c>
      <c r="M6" s="4">
        <f t="shared" si="6"/>
        <v>30.000000000000004</v>
      </c>
      <c r="N6" s="5"/>
      <c r="O6" s="4">
        <f t="shared" si="7"/>
        <v>0</v>
      </c>
      <c r="P6" s="6">
        <f t="shared" si="8"/>
        <v>-30.000000000000004</v>
      </c>
      <c r="Q6" s="6">
        <f t="shared" si="9"/>
        <v>30.000000000000004</v>
      </c>
      <c r="R6" s="4">
        <v>110.2</v>
      </c>
      <c r="S6" s="4">
        <f t="shared" si="10"/>
        <v>58.5</v>
      </c>
      <c r="T6" s="5"/>
      <c r="U6" s="4">
        <f t="shared" si="11"/>
        <v>0</v>
      </c>
      <c r="V6" s="6">
        <f t="shared" si="12"/>
        <v>-58.5</v>
      </c>
      <c r="W6" s="6">
        <f t="shared" si="13"/>
        <v>58.5</v>
      </c>
      <c r="X6" s="4">
        <f t="shared" si="14"/>
        <v>110.2</v>
      </c>
    </row>
    <row r="7" spans="1:24" ht="12.75">
      <c r="A7" s="4">
        <v>5</v>
      </c>
      <c r="B7" s="4">
        <v>7.4</v>
      </c>
      <c r="C7" s="5"/>
      <c r="D7" s="6">
        <f t="shared" si="0"/>
        <v>-7.4</v>
      </c>
      <c r="E7" s="6">
        <f t="shared" si="1"/>
        <v>7.4</v>
      </c>
      <c r="F7" s="4">
        <v>21.7</v>
      </c>
      <c r="G7" s="4">
        <f t="shared" si="2"/>
        <v>14.299999999999999</v>
      </c>
      <c r="H7" s="5"/>
      <c r="I7" s="4">
        <f t="shared" si="3"/>
        <v>0</v>
      </c>
      <c r="J7" s="6">
        <f t="shared" si="4"/>
        <v>-14.299999999999999</v>
      </c>
      <c r="K7" s="6">
        <f t="shared" si="5"/>
        <v>14.299999999999999</v>
      </c>
      <c r="L7" s="4">
        <v>51.7</v>
      </c>
      <c r="M7" s="4">
        <f t="shared" si="6"/>
        <v>30.000000000000004</v>
      </c>
      <c r="N7" s="5"/>
      <c r="O7" s="4">
        <f t="shared" si="7"/>
        <v>0</v>
      </c>
      <c r="P7" s="6">
        <f t="shared" si="8"/>
        <v>-30.000000000000004</v>
      </c>
      <c r="Q7" s="6">
        <f t="shared" si="9"/>
        <v>30.000000000000004</v>
      </c>
      <c r="R7" s="4">
        <v>110.2</v>
      </c>
      <c r="S7" s="4">
        <f t="shared" si="10"/>
        <v>58.5</v>
      </c>
      <c r="T7" s="5"/>
      <c r="U7" s="4">
        <f t="shared" si="11"/>
        <v>0</v>
      </c>
      <c r="V7" s="6">
        <f t="shared" si="12"/>
        <v>-58.5</v>
      </c>
      <c r="W7" s="6">
        <f t="shared" si="13"/>
        <v>58.5</v>
      </c>
      <c r="X7" s="4">
        <f t="shared" si="14"/>
        <v>110.2</v>
      </c>
    </row>
    <row r="8" spans="1:24" ht="12.75">
      <c r="A8" s="4">
        <v>6</v>
      </c>
      <c r="B8" s="4">
        <v>7.4</v>
      </c>
      <c r="C8" s="5">
        <v>7.6</v>
      </c>
      <c r="D8" s="6">
        <f t="shared" si="0"/>
        <v>0.1999999999999993</v>
      </c>
      <c r="E8" s="6">
        <f t="shared" si="1"/>
        <v>0.1999999999999993</v>
      </c>
      <c r="F8" s="4">
        <v>21.7</v>
      </c>
      <c r="G8" s="4">
        <f t="shared" si="2"/>
        <v>14.299999999999999</v>
      </c>
      <c r="H8" s="5">
        <v>22</v>
      </c>
      <c r="I8" s="4">
        <f t="shared" si="3"/>
        <v>14.4</v>
      </c>
      <c r="J8" s="6">
        <f t="shared" si="4"/>
        <v>0.10000000000000142</v>
      </c>
      <c r="K8" s="6">
        <f t="shared" si="5"/>
        <v>0.10000000000000142</v>
      </c>
      <c r="L8" s="4">
        <v>51.7</v>
      </c>
      <c r="M8" s="4">
        <f t="shared" si="6"/>
        <v>30.000000000000004</v>
      </c>
      <c r="N8" s="5">
        <v>51.6</v>
      </c>
      <c r="O8" s="4">
        <f t="shared" si="7"/>
        <v>29.6</v>
      </c>
      <c r="P8" s="6">
        <f t="shared" si="8"/>
        <v>-0.40000000000000213</v>
      </c>
      <c r="Q8" s="6">
        <f t="shared" si="9"/>
        <v>0.40000000000000213</v>
      </c>
      <c r="R8" s="4">
        <v>110.2</v>
      </c>
      <c r="S8" s="4">
        <f t="shared" si="10"/>
        <v>58.5</v>
      </c>
      <c r="T8" s="5">
        <v>108</v>
      </c>
      <c r="U8" s="4">
        <f t="shared" si="11"/>
        <v>56.4</v>
      </c>
      <c r="V8" s="6">
        <f t="shared" si="12"/>
        <v>-2.1000000000000014</v>
      </c>
      <c r="W8" s="6">
        <f t="shared" si="13"/>
        <v>2.1000000000000014</v>
      </c>
      <c r="X8" s="4">
        <f t="shared" si="14"/>
        <v>2.8000000000000043</v>
      </c>
    </row>
    <row r="9" spans="1:24" ht="12.75">
      <c r="A9" s="4">
        <v>7</v>
      </c>
      <c r="B9" s="4">
        <v>7.4</v>
      </c>
      <c r="C9" s="5">
        <v>7.3</v>
      </c>
      <c r="D9" s="6">
        <f t="shared" si="0"/>
        <v>-0.10000000000000053</v>
      </c>
      <c r="E9" s="6">
        <f t="shared" si="1"/>
        <v>0.10000000000000053</v>
      </c>
      <c r="F9" s="4">
        <v>21.7</v>
      </c>
      <c r="G9" s="4">
        <f t="shared" si="2"/>
        <v>14.299999999999999</v>
      </c>
      <c r="H9" s="5">
        <v>31.2</v>
      </c>
      <c r="I9" s="4">
        <f t="shared" si="3"/>
        <v>23.9</v>
      </c>
      <c r="J9" s="6">
        <f t="shared" si="4"/>
        <v>9.6</v>
      </c>
      <c r="K9" s="6">
        <f t="shared" si="5"/>
        <v>9.6</v>
      </c>
      <c r="L9" s="4">
        <v>51.7</v>
      </c>
      <c r="M9" s="4">
        <f t="shared" si="6"/>
        <v>30.000000000000004</v>
      </c>
      <c r="N9" s="5">
        <v>60.3</v>
      </c>
      <c r="O9" s="4">
        <f t="shared" si="7"/>
        <v>29.099999999999998</v>
      </c>
      <c r="P9" s="6">
        <f t="shared" si="8"/>
        <v>-0.9000000000000057</v>
      </c>
      <c r="Q9" s="6">
        <f t="shared" si="9"/>
        <v>0.9000000000000057</v>
      </c>
      <c r="R9" s="4">
        <v>110.2</v>
      </c>
      <c r="S9" s="4">
        <f t="shared" si="10"/>
        <v>58.5</v>
      </c>
      <c r="T9" s="5">
        <v>122.7</v>
      </c>
      <c r="U9" s="4">
        <f t="shared" si="11"/>
        <v>62.400000000000006</v>
      </c>
      <c r="V9" s="6">
        <f t="shared" si="12"/>
        <v>3.9000000000000057</v>
      </c>
      <c r="W9" s="6">
        <f t="shared" si="13"/>
        <v>3.9000000000000057</v>
      </c>
      <c r="X9" s="4">
        <f t="shared" si="14"/>
        <v>14.50000000000001</v>
      </c>
    </row>
    <row r="10" spans="1:24" ht="12.75">
      <c r="A10" s="4">
        <v>8</v>
      </c>
      <c r="B10" s="4">
        <v>7.4</v>
      </c>
      <c r="C10" s="5">
        <v>7.4</v>
      </c>
      <c r="D10" s="6">
        <f t="shared" si="0"/>
        <v>0</v>
      </c>
      <c r="E10" s="6">
        <f t="shared" si="1"/>
        <v>0</v>
      </c>
      <c r="F10" s="4">
        <v>21.7</v>
      </c>
      <c r="G10" s="4">
        <f t="shared" si="2"/>
        <v>14.299999999999999</v>
      </c>
      <c r="H10" s="5">
        <v>21.2</v>
      </c>
      <c r="I10" s="4">
        <f t="shared" si="3"/>
        <v>13.799999999999999</v>
      </c>
      <c r="J10" s="6">
        <f t="shared" si="4"/>
        <v>-0.5</v>
      </c>
      <c r="K10" s="6">
        <f t="shared" si="5"/>
        <v>0.5</v>
      </c>
      <c r="L10" s="4">
        <v>51.7</v>
      </c>
      <c r="M10" s="4">
        <f t="shared" si="6"/>
        <v>30.000000000000004</v>
      </c>
      <c r="N10" s="5">
        <v>50.8</v>
      </c>
      <c r="O10" s="4">
        <f t="shared" si="7"/>
        <v>29.599999999999998</v>
      </c>
      <c r="P10" s="6">
        <f t="shared" si="8"/>
        <v>-0.4000000000000057</v>
      </c>
      <c r="Q10" s="6">
        <f t="shared" si="9"/>
        <v>0.4000000000000057</v>
      </c>
      <c r="R10" s="4">
        <v>110.2</v>
      </c>
      <c r="S10" s="4">
        <f t="shared" si="10"/>
        <v>58.5</v>
      </c>
      <c r="T10" s="5">
        <v>110</v>
      </c>
      <c r="U10" s="4">
        <f t="shared" si="11"/>
        <v>59.2</v>
      </c>
      <c r="V10" s="6">
        <f t="shared" si="12"/>
        <v>0.7000000000000028</v>
      </c>
      <c r="W10" s="6">
        <f t="shared" si="13"/>
        <v>0.7000000000000028</v>
      </c>
      <c r="X10" s="4">
        <f t="shared" si="14"/>
        <v>1.6000000000000085</v>
      </c>
    </row>
    <row r="11" spans="1:24" ht="12.75">
      <c r="A11" s="4">
        <v>9</v>
      </c>
      <c r="B11" s="4">
        <v>7.4</v>
      </c>
      <c r="C11" s="5">
        <v>7.4</v>
      </c>
      <c r="D11" s="6">
        <f t="shared" si="0"/>
        <v>0</v>
      </c>
      <c r="E11" s="6">
        <f t="shared" si="1"/>
        <v>0</v>
      </c>
      <c r="F11" s="4">
        <v>21.7</v>
      </c>
      <c r="G11" s="4">
        <f t="shared" si="2"/>
        <v>14.299999999999999</v>
      </c>
      <c r="H11" s="5">
        <v>21.8</v>
      </c>
      <c r="I11" s="4">
        <f t="shared" si="3"/>
        <v>14.4</v>
      </c>
      <c r="J11" s="6">
        <f t="shared" si="4"/>
        <v>0.10000000000000142</v>
      </c>
      <c r="K11" s="6">
        <f t="shared" si="5"/>
        <v>0.10000000000000142</v>
      </c>
      <c r="L11" s="4">
        <v>51.7</v>
      </c>
      <c r="M11" s="4">
        <f t="shared" si="6"/>
        <v>30.000000000000004</v>
      </c>
      <c r="N11" s="5">
        <v>51.2</v>
      </c>
      <c r="O11" s="4">
        <f t="shared" si="7"/>
        <v>29.400000000000002</v>
      </c>
      <c r="P11" s="6">
        <f t="shared" si="8"/>
        <v>-0.6000000000000014</v>
      </c>
      <c r="Q11" s="6">
        <f t="shared" si="9"/>
        <v>0.6000000000000014</v>
      </c>
      <c r="R11" s="4">
        <v>110.2</v>
      </c>
      <c r="S11" s="4">
        <f t="shared" si="10"/>
        <v>58.5</v>
      </c>
      <c r="T11" s="5">
        <v>101.2</v>
      </c>
      <c r="U11" s="4">
        <f t="shared" si="11"/>
        <v>50</v>
      </c>
      <c r="V11" s="6">
        <f t="shared" si="12"/>
        <v>-8.5</v>
      </c>
      <c r="W11" s="6">
        <f t="shared" si="13"/>
        <v>8.5</v>
      </c>
      <c r="X11" s="4">
        <f t="shared" si="14"/>
        <v>9.200000000000003</v>
      </c>
    </row>
    <row r="12" spans="1:24" ht="12.75">
      <c r="A12" s="4">
        <v>10</v>
      </c>
      <c r="B12" s="4">
        <v>7.4</v>
      </c>
      <c r="C12" s="5">
        <v>7.4</v>
      </c>
      <c r="D12" s="6">
        <f t="shared" si="0"/>
        <v>0</v>
      </c>
      <c r="E12" s="6">
        <f t="shared" si="1"/>
        <v>0</v>
      </c>
      <c r="F12" s="4">
        <v>21.7</v>
      </c>
      <c r="G12" s="4">
        <f t="shared" si="2"/>
        <v>14.299999999999999</v>
      </c>
      <c r="H12" s="5">
        <v>21.5</v>
      </c>
      <c r="I12" s="4">
        <f t="shared" si="3"/>
        <v>14.1</v>
      </c>
      <c r="J12" s="6">
        <f t="shared" si="4"/>
        <v>-0.1999999999999993</v>
      </c>
      <c r="K12" s="6">
        <f t="shared" si="5"/>
        <v>0.1999999999999993</v>
      </c>
      <c r="L12" s="4">
        <v>51.7</v>
      </c>
      <c r="M12" s="4">
        <f t="shared" si="6"/>
        <v>30.000000000000004</v>
      </c>
      <c r="N12" s="5">
        <v>51.5</v>
      </c>
      <c r="O12" s="4">
        <f t="shared" si="7"/>
        <v>30</v>
      </c>
      <c r="P12" s="6">
        <f t="shared" si="8"/>
        <v>-3.552713678800501E-15</v>
      </c>
      <c r="Q12" s="6">
        <f t="shared" si="9"/>
        <v>3.552713678800501E-15</v>
      </c>
      <c r="R12" s="4">
        <v>110.2</v>
      </c>
      <c r="S12" s="4">
        <f t="shared" si="10"/>
        <v>58.5</v>
      </c>
      <c r="T12" s="5">
        <v>108.1</v>
      </c>
      <c r="U12" s="4">
        <f t="shared" si="11"/>
        <v>56.599999999999994</v>
      </c>
      <c r="V12" s="6">
        <f t="shared" si="12"/>
        <v>-1.9000000000000057</v>
      </c>
      <c r="W12" s="6">
        <f t="shared" si="13"/>
        <v>1.9000000000000057</v>
      </c>
      <c r="X12" s="4">
        <f t="shared" si="14"/>
        <v>2.1000000000000085</v>
      </c>
    </row>
    <row r="13" spans="1:24" ht="12.75">
      <c r="A13" s="4">
        <v>11</v>
      </c>
      <c r="B13" s="4">
        <v>7.4</v>
      </c>
      <c r="C13" s="5">
        <v>7.8</v>
      </c>
      <c r="D13" s="6">
        <f t="shared" si="0"/>
        <v>0.39999999999999947</v>
      </c>
      <c r="E13" s="6">
        <f t="shared" si="1"/>
        <v>0.39999999999999947</v>
      </c>
      <c r="F13" s="4">
        <v>21.7</v>
      </c>
      <c r="G13" s="4">
        <f t="shared" si="2"/>
        <v>14.299999999999999</v>
      </c>
      <c r="H13" s="5">
        <v>23.9</v>
      </c>
      <c r="I13" s="4">
        <f t="shared" si="3"/>
        <v>16.099999999999998</v>
      </c>
      <c r="J13" s="6">
        <f t="shared" si="4"/>
        <v>1.799999999999999</v>
      </c>
      <c r="K13" s="6">
        <f t="shared" si="5"/>
        <v>1.799999999999999</v>
      </c>
      <c r="L13" s="4">
        <v>51.7</v>
      </c>
      <c r="M13" s="4">
        <f t="shared" si="6"/>
        <v>30.000000000000004</v>
      </c>
      <c r="N13" s="5">
        <v>54.5</v>
      </c>
      <c r="O13" s="4">
        <f t="shared" si="7"/>
        <v>30.6</v>
      </c>
      <c r="P13" s="6">
        <f t="shared" si="8"/>
        <v>0.5999999999999979</v>
      </c>
      <c r="Q13" s="6">
        <f t="shared" si="9"/>
        <v>0.5999999999999979</v>
      </c>
      <c r="R13" s="4">
        <v>110.2</v>
      </c>
      <c r="S13" s="4">
        <f t="shared" si="10"/>
        <v>58.5</v>
      </c>
      <c r="T13" s="5">
        <v>114.5</v>
      </c>
      <c r="U13" s="4">
        <f t="shared" si="11"/>
        <v>60</v>
      </c>
      <c r="V13" s="6">
        <f t="shared" si="12"/>
        <v>1.5</v>
      </c>
      <c r="W13" s="6">
        <f t="shared" si="13"/>
        <v>1.5</v>
      </c>
      <c r="X13" s="4">
        <f t="shared" si="14"/>
        <v>4.299999999999996</v>
      </c>
    </row>
    <row r="14" spans="1:24" ht="12.75">
      <c r="A14" s="4">
        <v>12</v>
      </c>
      <c r="B14" s="4">
        <v>7.4</v>
      </c>
      <c r="C14" s="5">
        <v>7.4</v>
      </c>
      <c r="D14" s="6">
        <f t="shared" si="0"/>
        <v>0</v>
      </c>
      <c r="E14" s="6">
        <f t="shared" si="1"/>
        <v>0</v>
      </c>
      <c r="F14" s="4">
        <v>21.7</v>
      </c>
      <c r="G14" s="4">
        <f t="shared" si="2"/>
        <v>14.299999999999999</v>
      </c>
      <c r="H14" s="5"/>
      <c r="I14" s="4">
        <f t="shared" si="3"/>
        <v>-7.4</v>
      </c>
      <c r="J14" s="6">
        <f t="shared" si="4"/>
        <v>-21.7</v>
      </c>
      <c r="K14" s="6">
        <f t="shared" si="5"/>
        <v>21.7</v>
      </c>
      <c r="L14" s="4">
        <v>51.7</v>
      </c>
      <c r="M14" s="4">
        <f t="shared" si="6"/>
        <v>30.000000000000004</v>
      </c>
      <c r="N14" s="5"/>
      <c r="O14" s="4">
        <f t="shared" si="7"/>
        <v>0</v>
      </c>
      <c r="P14" s="6">
        <f t="shared" si="8"/>
        <v>-30.000000000000004</v>
      </c>
      <c r="Q14" s="6">
        <f t="shared" si="9"/>
        <v>30.000000000000004</v>
      </c>
      <c r="R14" s="4">
        <v>110.2</v>
      </c>
      <c r="S14" s="4">
        <f t="shared" si="10"/>
        <v>58.5</v>
      </c>
      <c r="T14" s="5">
        <v>118.6</v>
      </c>
      <c r="U14" s="4">
        <f t="shared" si="11"/>
        <v>118.6</v>
      </c>
      <c r="V14" s="6">
        <f t="shared" si="12"/>
        <v>60.099999999999994</v>
      </c>
      <c r="W14" s="6">
        <f t="shared" si="13"/>
        <v>60.099999999999994</v>
      </c>
      <c r="X14" s="4">
        <f t="shared" si="14"/>
        <v>111.8</v>
      </c>
    </row>
    <row r="15" spans="1:24" ht="12.75">
      <c r="A15" s="4">
        <v>13</v>
      </c>
      <c r="B15" s="4">
        <v>7.4</v>
      </c>
      <c r="C15" s="5">
        <v>7.7</v>
      </c>
      <c r="D15" s="6">
        <f t="shared" si="0"/>
        <v>0.2999999999999998</v>
      </c>
      <c r="E15" s="6">
        <f t="shared" si="1"/>
        <v>0.2999999999999998</v>
      </c>
      <c r="F15" s="4">
        <v>21.7</v>
      </c>
      <c r="G15" s="4">
        <f t="shared" si="2"/>
        <v>14.299999999999999</v>
      </c>
      <c r="H15" s="5">
        <v>24.7</v>
      </c>
      <c r="I15" s="4">
        <f t="shared" si="3"/>
        <v>17</v>
      </c>
      <c r="J15" s="6">
        <f t="shared" si="4"/>
        <v>2.700000000000001</v>
      </c>
      <c r="K15" s="6">
        <f t="shared" si="5"/>
        <v>2.700000000000001</v>
      </c>
      <c r="L15" s="4">
        <v>51.7</v>
      </c>
      <c r="M15" s="4">
        <f t="shared" si="6"/>
        <v>30.000000000000004</v>
      </c>
      <c r="N15" s="5">
        <v>60.4</v>
      </c>
      <c r="O15" s="4">
        <f t="shared" si="7"/>
        <v>35.7</v>
      </c>
      <c r="P15" s="6">
        <f t="shared" si="8"/>
        <v>5.699999999999999</v>
      </c>
      <c r="Q15" s="6">
        <f t="shared" si="9"/>
        <v>5.699999999999999</v>
      </c>
      <c r="R15" s="4">
        <v>110.2</v>
      </c>
      <c r="S15" s="4">
        <f t="shared" si="10"/>
        <v>58.5</v>
      </c>
      <c r="T15" s="5">
        <v>119.8</v>
      </c>
      <c r="U15" s="4">
        <f t="shared" si="11"/>
        <v>59.4</v>
      </c>
      <c r="V15" s="6">
        <f t="shared" si="12"/>
        <v>0.8999999999999986</v>
      </c>
      <c r="W15" s="6">
        <f t="shared" si="13"/>
        <v>0.8999999999999986</v>
      </c>
      <c r="X15" s="4">
        <f t="shared" si="14"/>
        <v>9.599999999999998</v>
      </c>
    </row>
    <row r="16" spans="1:24" ht="12.75">
      <c r="A16" s="4">
        <v>14</v>
      </c>
      <c r="B16" s="4">
        <v>7.4</v>
      </c>
      <c r="C16" s="5">
        <v>7.4</v>
      </c>
      <c r="D16" s="6">
        <f t="shared" si="0"/>
        <v>0</v>
      </c>
      <c r="E16" s="6">
        <f t="shared" si="1"/>
        <v>0</v>
      </c>
      <c r="F16" s="4">
        <v>21.7</v>
      </c>
      <c r="G16" s="4">
        <f t="shared" si="2"/>
        <v>14.299999999999999</v>
      </c>
      <c r="H16" s="5">
        <v>21.7</v>
      </c>
      <c r="I16" s="4">
        <f t="shared" si="3"/>
        <v>14.299999999999999</v>
      </c>
      <c r="J16" s="6">
        <f t="shared" si="4"/>
        <v>0</v>
      </c>
      <c r="K16" s="6">
        <f t="shared" si="5"/>
        <v>0</v>
      </c>
      <c r="L16" s="4">
        <v>51.7</v>
      </c>
      <c r="M16" s="4">
        <f t="shared" si="6"/>
        <v>30.000000000000004</v>
      </c>
      <c r="N16" s="5">
        <v>51.6</v>
      </c>
      <c r="O16" s="4">
        <f t="shared" si="7"/>
        <v>29.900000000000002</v>
      </c>
      <c r="P16" s="6">
        <f t="shared" si="8"/>
        <v>-0.10000000000000142</v>
      </c>
      <c r="Q16" s="6">
        <f t="shared" si="9"/>
        <v>0.10000000000000142</v>
      </c>
      <c r="R16" s="4">
        <v>110.2</v>
      </c>
      <c r="S16" s="4">
        <f t="shared" si="10"/>
        <v>58.5</v>
      </c>
      <c r="T16" s="5">
        <v>110.4</v>
      </c>
      <c r="U16" s="4">
        <f t="shared" si="11"/>
        <v>58.800000000000004</v>
      </c>
      <c r="V16" s="6">
        <f t="shared" si="12"/>
        <v>0.30000000000000426</v>
      </c>
      <c r="W16" s="6">
        <f t="shared" si="13"/>
        <v>0.30000000000000426</v>
      </c>
      <c r="X16" s="4">
        <f t="shared" si="14"/>
        <v>0.4000000000000057</v>
      </c>
    </row>
    <row r="17" spans="1:24" ht="12.75">
      <c r="A17" s="4">
        <v>15</v>
      </c>
      <c r="B17" s="4">
        <v>7.4</v>
      </c>
      <c r="C17" s="5">
        <v>7.4</v>
      </c>
      <c r="D17" s="6">
        <f t="shared" si="0"/>
        <v>0</v>
      </c>
      <c r="E17" s="6">
        <f t="shared" si="1"/>
        <v>0</v>
      </c>
      <c r="F17" s="4">
        <v>21.7</v>
      </c>
      <c r="G17" s="4">
        <f t="shared" si="2"/>
        <v>14.299999999999999</v>
      </c>
      <c r="H17" s="5">
        <v>21.6</v>
      </c>
      <c r="I17" s="4">
        <f t="shared" si="3"/>
        <v>14.200000000000001</v>
      </c>
      <c r="J17" s="6">
        <f t="shared" si="4"/>
        <v>-0.09999999999999787</v>
      </c>
      <c r="K17" s="6">
        <f t="shared" si="5"/>
        <v>0.09999999999999787</v>
      </c>
      <c r="L17" s="4">
        <v>51.7</v>
      </c>
      <c r="M17" s="4">
        <f t="shared" si="6"/>
        <v>30.000000000000004</v>
      </c>
      <c r="N17" s="5">
        <v>51.6</v>
      </c>
      <c r="O17" s="4">
        <f t="shared" si="7"/>
        <v>30</v>
      </c>
      <c r="P17" s="6">
        <f t="shared" si="8"/>
        <v>-3.552713678800501E-15</v>
      </c>
      <c r="Q17" s="6">
        <f t="shared" si="9"/>
        <v>3.552713678800501E-15</v>
      </c>
      <c r="R17" s="4">
        <v>110.2</v>
      </c>
      <c r="S17" s="4">
        <f t="shared" si="10"/>
        <v>58.5</v>
      </c>
      <c r="T17" s="5">
        <v>108.8</v>
      </c>
      <c r="U17" s="4">
        <f t="shared" si="11"/>
        <v>57.199999999999996</v>
      </c>
      <c r="V17" s="6">
        <f t="shared" si="12"/>
        <v>-1.3000000000000043</v>
      </c>
      <c r="W17" s="6">
        <f t="shared" si="13"/>
        <v>1.3000000000000043</v>
      </c>
      <c r="X17" s="4">
        <f t="shared" si="14"/>
        <v>1.4000000000000057</v>
      </c>
    </row>
    <row r="18" spans="1:24" ht="12.75">
      <c r="A18" s="4">
        <v>16</v>
      </c>
      <c r="B18" s="4">
        <v>7.4</v>
      </c>
      <c r="C18" s="5"/>
      <c r="D18" s="6">
        <f t="shared" si="0"/>
        <v>-7.4</v>
      </c>
      <c r="E18" s="6">
        <f t="shared" si="1"/>
        <v>7.4</v>
      </c>
      <c r="F18" s="4">
        <v>21.7</v>
      </c>
      <c r="G18" s="4">
        <f t="shared" si="2"/>
        <v>14.299999999999999</v>
      </c>
      <c r="H18" s="5"/>
      <c r="I18" s="4">
        <f t="shared" si="3"/>
        <v>0</v>
      </c>
      <c r="J18" s="6">
        <f t="shared" si="4"/>
        <v>-14.299999999999999</v>
      </c>
      <c r="K18" s="6">
        <f t="shared" si="5"/>
        <v>14.299999999999999</v>
      </c>
      <c r="L18" s="4">
        <v>51.7</v>
      </c>
      <c r="M18" s="4">
        <f t="shared" si="6"/>
        <v>30.000000000000004</v>
      </c>
      <c r="N18" s="5">
        <v>52.8</v>
      </c>
      <c r="O18" s="4">
        <f t="shared" si="7"/>
        <v>52.8</v>
      </c>
      <c r="P18" s="6">
        <f t="shared" si="8"/>
        <v>22.799999999999994</v>
      </c>
      <c r="Q18" s="6">
        <f t="shared" si="9"/>
        <v>22.799999999999994</v>
      </c>
      <c r="R18" s="4">
        <v>110.2</v>
      </c>
      <c r="S18" s="4">
        <f t="shared" si="10"/>
        <v>58.5</v>
      </c>
      <c r="T18" s="5">
        <v>110.5</v>
      </c>
      <c r="U18" s="4">
        <f t="shared" si="11"/>
        <v>57.7</v>
      </c>
      <c r="V18" s="6">
        <f t="shared" si="12"/>
        <v>-0.7999999999999972</v>
      </c>
      <c r="W18" s="6">
        <f t="shared" si="13"/>
        <v>0.7999999999999972</v>
      </c>
      <c r="X18" s="4">
        <v>201.4</v>
      </c>
    </row>
    <row r="19" spans="1:24" ht="12.75">
      <c r="A19" s="4">
        <v>17</v>
      </c>
      <c r="B19" s="4">
        <v>7.4</v>
      </c>
      <c r="C19" s="5">
        <v>7.9</v>
      </c>
      <c r="D19" s="6">
        <f t="shared" si="0"/>
        <v>0.5</v>
      </c>
      <c r="E19" s="6">
        <f t="shared" si="1"/>
        <v>0.5</v>
      </c>
      <c r="F19" s="4">
        <v>21.7</v>
      </c>
      <c r="G19" s="4">
        <f t="shared" si="2"/>
        <v>14.299999999999999</v>
      </c>
      <c r="H19" s="5">
        <v>22</v>
      </c>
      <c r="I19" s="4">
        <f t="shared" si="3"/>
        <v>14.1</v>
      </c>
      <c r="J19" s="6">
        <f t="shared" si="4"/>
        <v>-0.1999999999999993</v>
      </c>
      <c r="K19" s="6">
        <f t="shared" si="5"/>
        <v>0.1999999999999993</v>
      </c>
      <c r="L19" s="4">
        <v>51.7</v>
      </c>
      <c r="M19" s="4">
        <f t="shared" si="6"/>
        <v>30.000000000000004</v>
      </c>
      <c r="N19" s="5">
        <v>52</v>
      </c>
      <c r="O19" s="4">
        <f t="shared" si="7"/>
        <v>30</v>
      </c>
      <c r="P19" s="6">
        <f t="shared" si="8"/>
        <v>-3.552713678800501E-15</v>
      </c>
      <c r="Q19" s="6">
        <f t="shared" si="9"/>
        <v>3.552713678800501E-15</v>
      </c>
      <c r="R19" s="4">
        <v>110.2</v>
      </c>
      <c r="S19" s="4">
        <f t="shared" si="10"/>
        <v>58.5</v>
      </c>
      <c r="T19" s="5">
        <v>115.2</v>
      </c>
      <c r="U19" s="4">
        <f t="shared" si="11"/>
        <v>63.2</v>
      </c>
      <c r="V19" s="6">
        <f t="shared" si="12"/>
        <v>4.700000000000003</v>
      </c>
      <c r="W19" s="6">
        <f t="shared" si="13"/>
        <v>4.700000000000003</v>
      </c>
      <c r="X19" s="4">
        <f t="shared" si="14"/>
        <v>5.400000000000006</v>
      </c>
    </row>
    <row r="20" spans="1:24" ht="12.75">
      <c r="A20" s="4"/>
      <c r="B20" s="4"/>
      <c r="C20" s="5"/>
      <c r="D20" s="6"/>
      <c r="E20" s="6"/>
      <c r="F20" s="4"/>
      <c r="G20" s="4"/>
      <c r="H20" s="5"/>
      <c r="I20" s="4"/>
      <c r="J20" s="6"/>
      <c r="K20" s="6"/>
      <c r="L20" s="4"/>
      <c r="M20" s="4"/>
      <c r="N20" s="5"/>
      <c r="O20" s="4"/>
      <c r="P20" s="6"/>
      <c r="Q20" s="6"/>
      <c r="R20" s="4"/>
      <c r="S20" s="4"/>
      <c r="T20" s="5"/>
      <c r="U20" s="4"/>
      <c r="V20" s="6"/>
      <c r="W20" s="6"/>
      <c r="X20" s="4"/>
    </row>
    <row r="21" spans="1:24" ht="12.75">
      <c r="A21" s="4"/>
      <c r="B21" s="4"/>
      <c r="C21" s="5"/>
      <c r="D21" s="6"/>
      <c r="E21" s="6"/>
      <c r="F21" s="4"/>
      <c r="G21" s="4"/>
      <c r="H21" s="5"/>
      <c r="I21" s="4"/>
      <c r="J21" s="6"/>
      <c r="K21" s="6"/>
      <c r="L21" s="4"/>
      <c r="M21" s="4"/>
      <c r="N21" s="5"/>
      <c r="O21" s="4"/>
      <c r="P21" s="6"/>
      <c r="Q21" s="6"/>
      <c r="R21" s="4"/>
      <c r="S21" s="4"/>
      <c r="T21" s="5"/>
      <c r="U21" s="4"/>
      <c r="V21" s="6"/>
      <c r="W21" s="6"/>
      <c r="X21" s="4"/>
    </row>
    <row r="22" spans="1:24" ht="12.75">
      <c r="A22" s="4"/>
      <c r="B22" s="4"/>
      <c r="C22" s="5"/>
      <c r="D22" s="6"/>
      <c r="E22" s="6"/>
      <c r="F22" s="4"/>
      <c r="G22" s="4"/>
      <c r="H22" s="5"/>
      <c r="I22" s="4"/>
      <c r="J22" s="6"/>
      <c r="K22" s="6"/>
      <c r="L22" s="4"/>
      <c r="M22" s="4"/>
      <c r="N22" s="5"/>
      <c r="O22" s="4"/>
      <c r="P22" s="6"/>
      <c r="Q22" s="6"/>
      <c r="R22" s="4"/>
      <c r="S22" s="4"/>
      <c r="T22" s="5"/>
      <c r="U22" s="4"/>
      <c r="V22" s="6"/>
      <c r="W22" s="6"/>
      <c r="X22" s="4"/>
    </row>
    <row r="23" spans="1:24" ht="12.75">
      <c r="A23" s="4"/>
      <c r="B23" s="4"/>
      <c r="C23" s="5"/>
      <c r="D23" s="6"/>
      <c r="E23" s="6"/>
      <c r="F23" s="4"/>
      <c r="G23" s="4"/>
      <c r="H23" s="5"/>
      <c r="I23" s="4"/>
      <c r="J23" s="6"/>
      <c r="K23" s="6"/>
      <c r="L23" s="4"/>
      <c r="M23" s="4"/>
      <c r="N23" s="5"/>
      <c r="O23" s="4"/>
      <c r="P23" s="6"/>
      <c r="Q23" s="6"/>
      <c r="R23" s="4"/>
      <c r="S23" s="4"/>
      <c r="T23" s="5"/>
      <c r="U23" s="4"/>
      <c r="V23" s="6"/>
      <c r="W23" s="6"/>
      <c r="X23" s="4"/>
    </row>
    <row r="24" spans="1:24" ht="12.75">
      <c r="A24" s="4"/>
      <c r="B24" s="4"/>
      <c r="C24" s="5"/>
      <c r="D24" s="6"/>
      <c r="E24" s="6"/>
      <c r="F24" s="4"/>
      <c r="G24" s="4"/>
      <c r="H24" s="5"/>
      <c r="I24" s="4"/>
      <c r="J24" s="6"/>
      <c r="K24" s="6"/>
      <c r="L24" s="4"/>
      <c r="M24" s="4"/>
      <c r="N24" s="5"/>
      <c r="O24" s="4"/>
      <c r="P24" s="6"/>
      <c r="Q24" s="6"/>
      <c r="R24" s="4"/>
      <c r="S24" s="4"/>
      <c r="T24" s="5"/>
      <c r="U24" s="4"/>
      <c r="V24" s="6"/>
      <c r="W24" s="6"/>
      <c r="X24" s="4"/>
    </row>
    <row r="25" spans="1:24" ht="12.75">
      <c r="A25" s="4"/>
      <c r="B25" s="4"/>
      <c r="C25" s="5"/>
      <c r="D25" s="6"/>
      <c r="E25" s="6"/>
      <c r="F25" s="4"/>
      <c r="G25" s="4"/>
      <c r="H25" s="5"/>
      <c r="I25" s="4"/>
      <c r="J25" s="6"/>
      <c r="K25" s="6"/>
      <c r="L25" s="4"/>
      <c r="M25" s="4"/>
      <c r="N25" s="5"/>
      <c r="O25" s="4"/>
      <c r="P25" s="6"/>
      <c r="Q25" s="6"/>
      <c r="R25" s="4"/>
      <c r="S25" s="4"/>
      <c r="T25" s="5"/>
      <c r="U25" s="4"/>
      <c r="V25" s="6"/>
      <c r="W25" s="6"/>
      <c r="X25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5.140625" style="0" customWidth="1"/>
    <col min="2" max="2" width="8.140625" style="9" hidden="1" customWidth="1"/>
    <col min="3" max="3" width="22.8515625" style="9" customWidth="1"/>
    <col min="4" max="4" width="20.140625" style="9" customWidth="1"/>
    <col min="5" max="5" width="22.00390625" style="9" customWidth="1"/>
    <col min="6" max="6" width="0.13671875" style="9" customWidth="1"/>
    <col min="7" max="7" width="11.421875" style="12" hidden="1" customWidth="1"/>
    <col min="8" max="8" width="16.7109375" style="9" hidden="1" customWidth="1"/>
    <col min="9" max="9" width="11.421875" style="0" hidden="1" customWidth="1"/>
  </cols>
  <sheetData>
    <row r="1" spans="2:10" ht="25.5">
      <c r="B1" s="9" t="s">
        <v>0</v>
      </c>
      <c r="D1" s="9" t="s">
        <v>24</v>
      </c>
      <c r="E1" s="9" t="s">
        <v>25</v>
      </c>
      <c r="F1" s="10" t="s">
        <v>22</v>
      </c>
      <c r="G1" s="11" t="s">
        <v>23</v>
      </c>
      <c r="H1" s="10" t="s">
        <v>21</v>
      </c>
      <c r="I1" t="s">
        <v>76</v>
      </c>
      <c r="J1" t="s">
        <v>77</v>
      </c>
    </row>
    <row r="2" spans="1:10" ht="12.75">
      <c r="A2" s="4">
        <v>1</v>
      </c>
      <c r="B2" s="13">
        <v>15</v>
      </c>
      <c r="C2" s="4" t="s">
        <v>73</v>
      </c>
      <c r="D2" s="4" t="s">
        <v>54</v>
      </c>
      <c r="E2" s="4" t="s">
        <v>55</v>
      </c>
      <c r="F2" s="13">
        <f>'Pen Déb1'!X17</f>
        <v>0.20000000000002416</v>
      </c>
      <c r="G2" s="14">
        <v>1.4</v>
      </c>
      <c r="H2" s="13">
        <f>'Pen Déb1'!X17+'Pen Déb2'!X17</f>
        <v>1.6000000000000298</v>
      </c>
      <c r="I2" s="4"/>
      <c r="J2" s="4">
        <f aca="true" t="shared" si="0" ref="J2:J18">SUM(H2+I2)</f>
        <v>1.6000000000000298</v>
      </c>
    </row>
    <row r="3" spans="1:10" ht="12.75">
      <c r="A3" s="4">
        <v>1</v>
      </c>
      <c r="B3" s="13">
        <v>2</v>
      </c>
      <c r="C3" s="4" t="s">
        <v>61</v>
      </c>
      <c r="D3" s="4" t="s">
        <v>28</v>
      </c>
      <c r="E3" s="4" t="s">
        <v>29</v>
      </c>
      <c r="F3" s="13">
        <f>'Pen Déb1'!X4</f>
        <v>0.7999999999999972</v>
      </c>
      <c r="G3" s="14">
        <f>'Pen Déb2'!X4</f>
        <v>0.7999999999999972</v>
      </c>
      <c r="H3" s="13">
        <f>'Pen Déb1'!X4+'Pen Déb2'!X4</f>
        <v>1.5999999999999943</v>
      </c>
      <c r="I3" s="4"/>
      <c r="J3" s="4">
        <f t="shared" si="0"/>
        <v>1.5999999999999943</v>
      </c>
    </row>
    <row r="4" spans="1:10" ht="12.75">
      <c r="A4" s="4">
        <v>3</v>
      </c>
      <c r="B4" s="13">
        <v>14</v>
      </c>
      <c r="C4" s="4" t="s">
        <v>72</v>
      </c>
      <c r="D4" s="4" t="s">
        <v>52</v>
      </c>
      <c r="E4" s="4" t="s">
        <v>53</v>
      </c>
      <c r="F4" s="13">
        <f>'Pen Déb1'!X16</f>
        <v>2.100000000000005</v>
      </c>
      <c r="G4" s="14">
        <f>'Pen Déb2'!X16</f>
        <v>0.4000000000000057</v>
      </c>
      <c r="H4" s="13">
        <f>'Pen Déb1'!X16+'Pen Déb2'!X16</f>
        <v>2.5000000000000107</v>
      </c>
      <c r="I4" s="4"/>
      <c r="J4" s="4">
        <f t="shared" si="0"/>
        <v>2.5000000000000107</v>
      </c>
    </row>
    <row r="5" spans="1:10" ht="12.75">
      <c r="A5" s="4">
        <v>4</v>
      </c>
      <c r="B5" s="13">
        <v>6</v>
      </c>
      <c r="C5" s="4" t="s">
        <v>65</v>
      </c>
      <c r="D5" s="4" t="s">
        <v>36</v>
      </c>
      <c r="E5" s="4" t="s">
        <v>37</v>
      </c>
      <c r="F5" s="13">
        <f>'Pen Déb1'!X8</f>
        <v>0.9000000000000092</v>
      </c>
      <c r="G5" s="14">
        <f>'Pen Déb2'!X8</f>
        <v>2.8000000000000043</v>
      </c>
      <c r="H5" s="13">
        <f>'Pen Déb1'!X8+'Pen Déb2'!X8</f>
        <v>3.7000000000000135</v>
      </c>
      <c r="I5" s="4"/>
      <c r="J5" s="4">
        <f t="shared" si="0"/>
        <v>3.7000000000000135</v>
      </c>
    </row>
    <row r="6" spans="1:10" ht="12.75">
      <c r="A6" s="4">
        <v>5</v>
      </c>
      <c r="B6" s="13">
        <v>17</v>
      </c>
      <c r="C6" s="4" t="s">
        <v>75</v>
      </c>
      <c r="D6" s="4" t="s">
        <v>58</v>
      </c>
      <c r="E6" s="4" t="s">
        <v>59</v>
      </c>
      <c r="F6" s="13">
        <f>'Pen Déb1'!X19</f>
        <v>3.4999999999999787</v>
      </c>
      <c r="G6" s="14">
        <f>'Pen Déb2'!X19</f>
        <v>5.400000000000006</v>
      </c>
      <c r="H6" s="13">
        <f>'Pen Déb1'!X19+'Pen Déb2'!X19</f>
        <v>8.899999999999984</v>
      </c>
      <c r="I6" s="4"/>
      <c r="J6" s="4">
        <f t="shared" si="0"/>
        <v>8.899999999999984</v>
      </c>
    </row>
    <row r="7" spans="1:10" ht="12.75">
      <c r="A7" s="4">
        <v>6</v>
      </c>
      <c r="B7" s="13">
        <v>11</v>
      </c>
      <c r="C7" s="4" t="s">
        <v>69</v>
      </c>
      <c r="D7" s="4" t="s">
        <v>46</v>
      </c>
      <c r="E7" s="4" t="s">
        <v>47</v>
      </c>
      <c r="F7" s="13">
        <f>'Pen Déb1'!X13</f>
        <v>8.699999999999996</v>
      </c>
      <c r="G7" s="14">
        <f>'Pen Déb2'!X13</f>
        <v>4.299999999999996</v>
      </c>
      <c r="H7" s="13">
        <f>'Pen Déb1'!X13+'Pen Déb2'!X13</f>
        <v>12.999999999999993</v>
      </c>
      <c r="I7" s="4"/>
      <c r="J7" s="4">
        <f t="shared" si="0"/>
        <v>12.999999999999993</v>
      </c>
    </row>
    <row r="8" spans="1:10" ht="12.75">
      <c r="A8" s="4">
        <v>7</v>
      </c>
      <c r="B8" s="13">
        <v>7</v>
      </c>
      <c r="C8" s="4" t="s">
        <v>66</v>
      </c>
      <c r="D8" s="4" t="s">
        <v>38</v>
      </c>
      <c r="E8" s="4" t="s">
        <v>39</v>
      </c>
      <c r="F8" s="13">
        <f>'Pen Déb1'!X9</f>
        <v>6.999999999999982</v>
      </c>
      <c r="G8" s="14">
        <f>'Pen Déb2'!X9</f>
        <v>14.50000000000001</v>
      </c>
      <c r="H8" s="13">
        <f>'Pen Déb1'!X9+'Pen Déb2'!X9</f>
        <v>21.499999999999993</v>
      </c>
      <c r="I8" s="4"/>
      <c r="J8" s="4">
        <f t="shared" si="0"/>
        <v>21.499999999999993</v>
      </c>
    </row>
    <row r="9" spans="1:10" ht="12.75">
      <c r="A9" s="4">
        <v>8</v>
      </c>
      <c r="B9" s="13">
        <v>10</v>
      </c>
      <c r="C9" s="4" t="s">
        <v>68</v>
      </c>
      <c r="D9" s="4" t="s">
        <v>44</v>
      </c>
      <c r="E9" s="4" t="s">
        <v>45</v>
      </c>
      <c r="F9" s="13">
        <f>'Pen Déb1'!X12</f>
        <v>33.1</v>
      </c>
      <c r="G9" s="14">
        <f>'Pen Déb2'!X12</f>
        <v>2.1000000000000085</v>
      </c>
      <c r="H9" s="13">
        <f>'Pen Déb1'!X12+'Pen Déb2'!X12</f>
        <v>35.20000000000001</v>
      </c>
      <c r="I9" s="4"/>
      <c r="J9" s="4">
        <f t="shared" si="0"/>
        <v>35.20000000000001</v>
      </c>
    </row>
    <row r="10" spans="1:10" ht="12.75">
      <c r="A10" s="4">
        <v>9</v>
      </c>
      <c r="B10" s="13">
        <v>1</v>
      </c>
      <c r="C10" s="4" t="s">
        <v>60</v>
      </c>
      <c r="D10" s="4" t="s">
        <v>26</v>
      </c>
      <c r="E10" s="4" t="s">
        <v>27</v>
      </c>
      <c r="F10" s="13">
        <f>'Pen Déb1'!X3</f>
        <v>31.7</v>
      </c>
      <c r="G10" s="14">
        <f>'Pen Déb2'!X3</f>
        <v>16.399999999999995</v>
      </c>
      <c r="H10" s="13">
        <f>'Pen Déb1'!X3+'Pen Déb2'!X3</f>
        <v>48.099999999999994</v>
      </c>
      <c r="I10" s="4"/>
      <c r="J10" s="4">
        <f t="shared" si="0"/>
        <v>48.099999999999994</v>
      </c>
    </row>
    <row r="11" spans="1:10" ht="12.75">
      <c r="A11" s="4">
        <v>10</v>
      </c>
      <c r="B11" s="13">
        <v>13</v>
      </c>
      <c r="C11" s="4" t="s">
        <v>71</v>
      </c>
      <c r="D11" s="4" t="s">
        <v>50</v>
      </c>
      <c r="E11" s="4" t="s">
        <v>51</v>
      </c>
      <c r="F11" s="13">
        <f>'Pen Déb1'!X15</f>
        <v>45.4</v>
      </c>
      <c r="G11" s="14">
        <f>'Pen Déb2'!X15</f>
        <v>9.599999999999998</v>
      </c>
      <c r="H11" s="13">
        <f>'Pen Déb1'!X15+'Pen Déb2'!X15</f>
        <v>55</v>
      </c>
      <c r="I11" s="4"/>
      <c r="J11" s="4">
        <f t="shared" si="0"/>
        <v>55</v>
      </c>
    </row>
    <row r="12" spans="1:10" ht="12.75">
      <c r="A12" s="4">
        <v>11</v>
      </c>
      <c r="B12" s="13">
        <v>9</v>
      </c>
      <c r="C12" s="4" t="s">
        <v>62</v>
      </c>
      <c r="D12" s="4" t="s">
        <v>42</v>
      </c>
      <c r="E12" s="4" t="s">
        <v>43</v>
      </c>
      <c r="F12" s="13">
        <f>'Pen Déb1'!X11</f>
        <v>102.60000000000002</v>
      </c>
      <c r="G12" s="14">
        <f>'Pen Déb2'!X11</f>
        <v>9.200000000000003</v>
      </c>
      <c r="H12" s="13">
        <f>'Pen Déb1'!X11+'Pen Déb2'!X11</f>
        <v>111.80000000000003</v>
      </c>
      <c r="I12" s="4"/>
      <c r="J12" s="4">
        <f t="shared" si="0"/>
        <v>111.80000000000003</v>
      </c>
    </row>
    <row r="13" spans="1:10" ht="12.75">
      <c r="A13" s="4">
        <v>12</v>
      </c>
      <c r="B13" s="13">
        <v>8</v>
      </c>
      <c r="C13" s="4" t="s">
        <v>67</v>
      </c>
      <c r="D13" s="4" t="s">
        <v>40</v>
      </c>
      <c r="E13" s="4" t="s">
        <v>41</v>
      </c>
      <c r="F13" s="13">
        <f>'Pen Déb1'!X10</f>
        <v>134.8</v>
      </c>
      <c r="G13" s="14">
        <f>'Pen Déb2'!X10</f>
        <v>1.6000000000000085</v>
      </c>
      <c r="H13" s="13">
        <f>'Pen Déb1'!X10+'Pen Déb2'!X10</f>
        <v>136.40000000000003</v>
      </c>
      <c r="I13" s="4"/>
      <c r="J13" s="4">
        <f t="shared" si="0"/>
        <v>136.40000000000003</v>
      </c>
    </row>
    <row r="14" spans="1:10" ht="12.75">
      <c r="A14" s="4">
        <v>13</v>
      </c>
      <c r="B14" s="13">
        <v>12</v>
      </c>
      <c r="C14" s="4" t="s">
        <v>70</v>
      </c>
      <c r="D14" s="4" t="s">
        <v>48</v>
      </c>
      <c r="E14" s="4" t="s">
        <v>49</v>
      </c>
      <c r="F14" s="13">
        <f>'Pen Déb1'!X14</f>
        <v>35.1</v>
      </c>
      <c r="G14" s="14">
        <f>'Pen Déb2'!X14</f>
        <v>111.8</v>
      </c>
      <c r="H14" s="13">
        <f>'Pen Déb1'!X14+'Pen Déb2'!X14</f>
        <v>146.9</v>
      </c>
      <c r="I14" s="4"/>
      <c r="J14" s="4">
        <f t="shared" si="0"/>
        <v>146.9</v>
      </c>
    </row>
    <row r="15" spans="1:10" ht="12.75">
      <c r="A15" s="4">
        <v>14</v>
      </c>
      <c r="B15" s="13">
        <v>3</v>
      </c>
      <c r="C15" s="4" t="s">
        <v>62</v>
      </c>
      <c r="D15" s="4" t="s">
        <v>30</v>
      </c>
      <c r="E15" s="4" t="s">
        <v>31</v>
      </c>
      <c r="F15" s="13">
        <f>'Pen Déb1'!X5</f>
        <v>93.3</v>
      </c>
      <c r="G15" s="14">
        <f>'Pen Déb2'!X5</f>
        <v>110.2</v>
      </c>
      <c r="H15" s="13">
        <f>'Pen Déb1'!X5+'Pen Déb2'!X5</f>
        <v>203.5</v>
      </c>
      <c r="I15" s="4"/>
      <c r="J15" s="4">
        <f t="shared" si="0"/>
        <v>203.5</v>
      </c>
    </row>
    <row r="16" spans="1:10" ht="12.75">
      <c r="A16" s="4">
        <v>15</v>
      </c>
      <c r="B16" s="13">
        <v>5</v>
      </c>
      <c r="C16" s="4" t="s">
        <v>64</v>
      </c>
      <c r="D16" s="4" t="s">
        <v>34</v>
      </c>
      <c r="E16" s="4" t="s">
        <v>35</v>
      </c>
      <c r="F16" s="13">
        <f>'Pen Déb1'!X7</f>
        <v>93.3</v>
      </c>
      <c r="G16" s="14">
        <f>'Pen Déb2'!X7</f>
        <v>110.2</v>
      </c>
      <c r="H16" s="13">
        <f>'Pen Déb1'!X7+'Pen Déb2'!X7</f>
        <v>203.5</v>
      </c>
      <c r="I16" s="4"/>
      <c r="J16" s="4">
        <f t="shared" si="0"/>
        <v>203.5</v>
      </c>
    </row>
    <row r="17" spans="1:10" ht="12.75">
      <c r="A17" s="4">
        <v>16</v>
      </c>
      <c r="B17" s="13">
        <v>4</v>
      </c>
      <c r="C17" s="4" t="s">
        <v>63</v>
      </c>
      <c r="D17" s="4" t="s">
        <v>32</v>
      </c>
      <c r="E17" s="4" t="s">
        <v>33</v>
      </c>
      <c r="F17" s="13">
        <f>'Pen Déb1'!X6</f>
        <v>100</v>
      </c>
      <c r="G17" s="14">
        <f>'Pen Déb2'!X6</f>
        <v>110.2</v>
      </c>
      <c r="H17" s="13">
        <f>'Pen Déb1'!X6+'Pen Déb2'!X6</f>
        <v>210.2</v>
      </c>
      <c r="I17" s="4"/>
      <c r="J17" s="4">
        <f t="shared" si="0"/>
        <v>210.2</v>
      </c>
    </row>
    <row r="18" spans="1:10" ht="12.75">
      <c r="A18" s="4">
        <v>17</v>
      </c>
      <c r="B18" s="13">
        <v>16</v>
      </c>
      <c r="C18" s="4" t="s">
        <v>74</v>
      </c>
      <c r="D18" s="4" t="s">
        <v>56</v>
      </c>
      <c r="E18" s="4" t="s">
        <v>57</v>
      </c>
      <c r="F18" s="13">
        <f>'Pen Déb1'!X18</f>
        <v>103</v>
      </c>
      <c r="G18" s="14">
        <f>'Pen Déb2'!X18</f>
        <v>201.4</v>
      </c>
      <c r="H18" s="13">
        <f>'Pen Déb1'!X18+'Pen Déb2'!X18</f>
        <v>304.4</v>
      </c>
      <c r="I18" s="4"/>
      <c r="J18" s="4">
        <f t="shared" si="0"/>
        <v>304.4</v>
      </c>
    </row>
    <row r="19" spans="2:8" ht="12.75">
      <c r="B19" s="15"/>
      <c r="C19" s="15"/>
      <c r="D19" s="15"/>
      <c r="E19" s="15"/>
      <c r="F19" s="15"/>
      <c r="G19" s="16"/>
      <c r="H19" s="15"/>
    </row>
    <row r="20" spans="2:8" ht="12.75">
      <c r="B20" s="13"/>
      <c r="C20" s="13"/>
      <c r="D20" s="13"/>
      <c r="E20" s="13"/>
      <c r="F20" s="13"/>
      <c r="G20" s="14"/>
      <c r="H20" s="13"/>
    </row>
    <row r="21" spans="2:8" ht="12.75">
      <c r="B21" s="13"/>
      <c r="C21" s="13"/>
      <c r="D21" s="13"/>
      <c r="E21" s="13"/>
      <c r="F21" s="13"/>
      <c r="G21" s="14"/>
      <c r="H21" s="13"/>
    </row>
  </sheetData>
  <printOptions/>
  <pageMargins left="0.27" right="0.08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Henrion Gérard</dc:creator>
  <cp:keywords/>
  <dc:description/>
  <cp:lastModifiedBy>Administrateur</cp:lastModifiedBy>
  <cp:lastPrinted>2015-06-13T17:04:39Z</cp:lastPrinted>
  <dcterms:created xsi:type="dcterms:W3CDTF">2015-06-05T13:50:44Z</dcterms:created>
  <dcterms:modified xsi:type="dcterms:W3CDTF">2015-06-17T17:08:28Z</dcterms:modified>
  <cp:category/>
  <cp:version/>
  <cp:contentType/>
  <cp:contentStatus/>
</cp:coreProperties>
</file>