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25" activeTab="0"/>
  </bookViews>
  <sheets>
    <sheet name="Classement" sheetId="1" r:id="rId1"/>
    <sheet name="Calcul de temps" sheetId="2" r:id="rId2"/>
    <sheet name="Feuil3" sheetId="3" r:id="rId3"/>
    <sheet name="Feuil1" sheetId="4" r:id="rId4"/>
  </sheets>
  <definedNames>
    <definedName name="_xlnm.Print_Area" localSheetId="0">'Classement'!$A$1:$Z$77</definedName>
  </definedNames>
  <calcPr fullCalcOnLoad="1"/>
</workbook>
</file>

<file path=xl/sharedStrings.xml><?xml version="1.0" encoding="utf-8"?>
<sst xmlns="http://schemas.openxmlformats.org/spreadsheetml/2006/main" count="267" uniqueCount="167">
  <si>
    <t>N°</t>
  </si>
  <si>
    <t>GENERAL</t>
  </si>
  <si>
    <t>CH</t>
  </si>
  <si>
    <t>CP</t>
  </si>
  <si>
    <t>TOTAL</t>
  </si>
  <si>
    <t>TOURISME - NAVIGATION</t>
  </si>
  <si>
    <t>NAVIGATION A.D.E.R.H.</t>
  </si>
  <si>
    <t>CLASSE</t>
  </si>
  <si>
    <t>Voiture</t>
  </si>
  <si>
    <t>MG A 1600</t>
  </si>
  <si>
    <t>PILOTE / COPILOTE</t>
  </si>
  <si>
    <t>MERCEDES 190 SL</t>
  </si>
  <si>
    <t>ALFA ROMEO 2000</t>
  </si>
  <si>
    <t>Groupe</t>
  </si>
  <si>
    <t>ETAPE 1 (Samedi Matin)</t>
  </si>
  <si>
    <t>ETAPE 2 (Samedi AM 1)</t>
  </si>
  <si>
    <t>ETAPE 3 (Samedi AM 2)</t>
  </si>
  <si>
    <t>ETAPE 4 (Dimanche Matin)</t>
  </si>
  <si>
    <t>Temps alloué</t>
  </si>
  <si>
    <t>Pénalités</t>
  </si>
  <si>
    <t>Ecart</t>
  </si>
  <si>
    <t>MG B</t>
  </si>
  <si>
    <t>POS.</t>
  </si>
  <si>
    <t>Jean Pierre HARDY  Michel CLAINQUART</t>
  </si>
  <si>
    <t>Dominique BRIE  Michel PINTEAU</t>
  </si>
  <si>
    <t>Philippe DEMAT  Jean Michel BRISON</t>
  </si>
  <si>
    <t>RENAULT 15 TS</t>
  </si>
  <si>
    <t>ALFA ROMEO GTV 2000</t>
  </si>
  <si>
    <t>PORSCHE 924</t>
  </si>
  <si>
    <t>ALFA ROMEO GTV 6</t>
  </si>
  <si>
    <t>Bernard BACHELET  Daniel DEGHILAGE</t>
  </si>
  <si>
    <t>Eric POTIER  Alexandre POTIER</t>
  </si>
  <si>
    <t>NSU RO 80</t>
  </si>
  <si>
    <t>PEUGEOT 205 GTI</t>
  </si>
  <si>
    <t xml:space="preserve"> N°</t>
  </si>
  <si>
    <t>EQUIPAGE</t>
  </si>
  <si>
    <t>An</t>
  </si>
  <si>
    <t>Grp</t>
  </si>
  <si>
    <t>Cla</t>
  </si>
  <si>
    <t>V</t>
  </si>
  <si>
    <t xml:space="preserve"> Xavier LION  Céline DUFOUR</t>
  </si>
  <si>
    <t>Olivier ROGER  Denis VANDERHEM</t>
  </si>
  <si>
    <t>Jean Marc AUBERGIER  Blandine AUBERGIER</t>
  </si>
  <si>
    <t>Didier WOELFFLE  Bertrand WOLF</t>
  </si>
  <si>
    <t>Nicolas MATON  Laure MATON*</t>
  </si>
  <si>
    <t>Olivier HIMPE  Philippe DEBADIER</t>
  </si>
  <si>
    <t>Jean Pol HONTOIR  Daniel PIGEOLET</t>
  </si>
  <si>
    <t>Thierry LEFORT  Carole LEFORT*</t>
  </si>
  <si>
    <t>José DEDRY  Noël PANIER</t>
  </si>
  <si>
    <t>Gustave SWAELENS  Guillaume SWAELENS</t>
  </si>
  <si>
    <t>Julien VERCAMER  Elodie VERCAMER*</t>
  </si>
  <si>
    <t>André DOHY  Marc SOUSSIGNE</t>
  </si>
  <si>
    <t>Fabian HACCOURT  Charles SWAELENS</t>
  </si>
  <si>
    <t>Guy `Milo' LENGLAERT Frédéric ACCART</t>
  </si>
  <si>
    <t>Pierre TEDESCO  Valentin TEDESCO</t>
  </si>
  <si>
    <t>Vincent DESIR  Delphine DESIR*</t>
  </si>
  <si>
    <t>Alain COUNE  Romain LION</t>
  </si>
  <si>
    <t>Christophe THIRY  Guy DELERS</t>
  </si>
  <si>
    <t>Jacques PIERARD  Lionel BOSSIER</t>
  </si>
  <si>
    <t>CITROEN Méhari</t>
  </si>
  <si>
    <t>MERCEDES 250 C</t>
  </si>
  <si>
    <t>LANCIA 1300 S Rallye</t>
  </si>
  <si>
    <t>SIMCA 1200 S</t>
  </si>
  <si>
    <t>ALFA ROMEO Giulia</t>
  </si>
  <si>
    <t>MG A1600</t>
  </si>
  <si>
    <t>RENAULT Alpine 1300</t>
  </si>
  <si>
    <t>MINI 1300</t>
  </si>
  <si>
    <t>MINI 1300 J</t>
  </si>
  <si>
    <t>OPEL Ascona</t>
  </si>
  <si>
    <t>RENAULT R5 LS Coupe</t>
  </si>
  <si>
    <t>ALFA ROMEO Giullietta 1300</t>
  </si>
  <si>
    <t>ALFA ROMEO Giulietta</t>
  </si>
  <si>
    <t>ALFA ROMEO GT 2000</t>
  </si>
  <si>
    <t>TRIUMPH Spitfire</t>
  </si>
  <si>
    <t>PEUGEOT 104 ZS</t>
  </si>
  <si>
    <t>OPEL GT 1900</t>
  </si>
  <si>
    <t>SIMCA Rallye 2</t>
  </si>
  <si>
    <t>Etienne VIDAL  Bernard CAMPENON</t>
  </si>
  <si>
    <t>Cyrille CAFFIAUX  Isabelle CAFFIAUX*</t>
  </si>
  <si>
    <t>Thierry MARGAT Stéphane MAGUET</t>
  </si>
  <si>
    <t xml:space="preserve"> Eric SINET  Stéphanie SINET</t>
  </si>
  <si>
    <t>Dominique JAUNEAU</t>
  </si>
  <si>
    <t>Helène LION  Vincent DELY</t>
  </si>
  <si>
    <t>Patrice DEBRAY  Jean Paul DEBRAY</t>
  </si>
  <si>
    <t>Bruno CAPELLE  StéphaneDEVILLE</t>
  </si>
  <si>
    <t xml:space="preserve"> Benoit ROGER Sabine ROGER  *</t>
  </si>
  <si>
    <t>Jerôme CORNETTE  Didier BOULOGNE</t>
  </si>
  <si>
    <t>Jérôme LONCHAMP Philippe LEDUC</t>
  </si>
  <si>
    <t>Max DONGAR  Clément DONGAR</t>
  </si>
  <si>
    <t xml:space="preserve"> Marc LEBAIL  Sabrina EL MASOUDI*</t>
  </si>
  <si>
    <t>Quentin VOOGD  Ingrid DEBUS*</t>
  </si>
  <si>
    <t>Eric TEILLANT  Nathalie LENNE*</t>
  </si>
  <si>
    <t>Delphine PELINI *  Grégory PELINI</t>
  </si>
  <si>
    <t>Nicolas FAURE  Michel FAURE</t>
  </si>
  <si>
    <t>Bernard LOBET  Florence BLOQUET*</t>
  </si>
  <si>
    <t>Santo ZUMPANO  Mauricette DOLO*</t>
  </si>
  <si>
    <t>Nicolas BARBARY  Jerôme MARQUSSE</t>
  </si>
  <si>
    <t>Gildas COCAUD  Jean François BADOC</t>
  </si>
  <si>
    <t>Serge MENICHETTI  Christian HEUSEL</t>
  </si>
  <si>
    <t>Benjamin TUPET  Christophe TUPET</t>
  </si>
  <si>
    <t>Alain FONTAINE  Therèse SAUVAGE*</t>
  </si>
  <si>
    <t>Rita SWAELENS  Sophie SWAELENS **</t>
  </si>
  <si>
    <t>Adelin HACCOURT  Marie Claire MICHOTTE*</t>
  </si>
  <si>
    <t xml:space="preserve">Marcel MOESTERMANS Pascale BERTRAND*  </t>
  </si>
  <si>
    <t>Eric DESEURE  Julien GODEBILLE</t>
  </si>
  <si>
    <t>_87</t>
  </si>
  <si>
    <t>Stéphane ADAM  Alain ADAM</t>
  </si>
  <si>
    <t>Jacques JOIRET  Dominique DESPONTIN*</t>
  </si>
  <si>
    <t>Sébastien BRAVIN  Julie LEMAIRE*</t>
  </si>
  <si>
    <t>Thomas SEBZDA  Bertrand VERCAMER</t>
  </si>
  <si>
    <t>Roger DEGROISE  Christophe DEFEIGNIES</t>
  </si>
  <si>
    <t>Mathieu RYEZ  Vincent OLEKSA</t>
  </si>
  <si>
    <t>Claude MATHIEU  Franck LEBAY</t>
  </si>
  <si>
    <t>Louis GILLLET  Antoine GILLET</t>
  </si>
  <si>
    <t>Jean Luc VINCENT  Stéphanie EECKMAN*</t>
  </si>
  <si>
    <t>Yann CRETON Mathieu DEHANNE</t>
  </si>
  <si>
    <t>Jean Claude HEDON Sébastien HEDON</t>
  </si>
  <si>
    <t>Jean Christophe HIBLE  Christiane VITO*</t>
  </si>
  <si>
    <t>Florent AMANT  Clément DELERS</t>
  </si>
  <si>
    <t>Mme*                      David FILSELL</t>
  </si>
  <si>
    <t>CITROEN 2 CV</t>
  </si>
  <si>
    <t>JAGUAR E 4,2</t>
  </si>
  <si>
    <t>RENAULT 11 Turbo</t>
  </si>
  <si>
    <t>ALPINE A 310</t>
  </si>
  <si>
    <t>RENAULT 5 Turbo 1</t>
  </si>
  <si>
    <t>PORSCHE 356</t>
  </si>
  <si>
    <t>FORD Mustang GT</t>
  </si>
  <si>
    <t>WOLSKWAGEN GLI</t>
  </si>
  <si>
    <t>OPEL Manta</t>
  </si>
  <si>
    <t>FORD Mustang</t>
  </si>
  <si>
    <t>JAGUAR XK 140</t>
  </si>
  <si>
    <t>PORSCHE RSK</t>
  </si>
  <si>
    <t>PORSCHE 356 A</t>
  </si>
  <si>
    <t>MG A</t>
  </si>
  <si>
    <t>CITROEN Mehari</t>
  </si>
  <si>
    <t>RENAULT 5 Turbo 2</t>
  </si>
  <si>
    <t>AUSTIN Mini</t>
  </si>
  <si>
    <t>COOPER Mini</t>
  </si>
  <si>
    <t>CITROEN AZA</t>
  </si>
  <si>
    <t>ALFA ROMEO Berlina 2000</t>
  </si>
  <si>
    <t>TRIUMPH TR6</t>
  </si>
  <si>
    <t>FORD ESCORT  MK1</t>
  </si>
  <si>
    <t>ALPINE A 110</t>
  </si>
  <si>
    <t>MERCEDES 300 SL</t>
  </si>
  <si>
    <t>BMW 318 i</t>
  </si>
  <si>
    <t>OPEL Trans Europ 2800</t>
  </si>
  <si>
    <t>AUTOBIANCHI A112 ABARTH</t>
  </si>
  <si>
    <t>ALFA ROMEO Sprint GT</t>
  </si>
  <si>
    <t>BMW 2002</t>
  </si>
  <si>
    <t>PORSCHE 964</t>
  </si>
  <si>
    <t>PORSCHE 911 T</t>
  </si>
  <si>
    <t>PORSCHE 944 Turbo</t>
  </si>
  <si>
    <t>BMW Série 3</t>
  </si>
  <si>
    <t xml:space="preserve"> Philippe HUART  Caroline LEVEQUE</t>
  </si>
  <si>
    <t>PORSCHE 930</t>
  </si>
  <si>
    <t>Christian GRY  Mme GRY</t>
  </si>
  <si>
    <t>Alfa Roméo Alfetta</t>
  </si>
  <si>
    <t>Louis GILLET  Antoine GILLET</t>
  </si>
  <si>
    <t>Grégory SANTAVICCA  Patrice PIVETTA</t>
  </si>
  <si>
    <t>ERV</t>
  </si>
  <si>
    <t xml:space="preserve">ERV </t>
  </si>
  <si>
    <t>Coeff</t>
  </si>
  <si>
    <t>MERCEDES 220SE</t>
  </si>
  <si>
    <t>Mme Priscilla LLEWELYN*      David FILSELL</t>
  </si>
  <si>
    <t>ERV Noté</t>
  </si>
  <si>
    <t>CLASSEMENT GENERAL FINAL</t>
  </si>
  <si>
    <t>Helène LION*  Vincent DELY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</si>
</sst>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400]h:mm:ss\ AM/PM"/>
    <numFmt numFmtId="173" formatCode="[$-409]h:mm:ss\ AM/PM;@"/>
    <numFmt numFmtId="174" formatCode="h:mm:ss;@"/>
    <numFmt numFmtId="175" formatCode="#,##0.00\ &quot;€&quot;"/>
    <numFmt numFmtId="176" formatCode="0.000000000000000000"/>
    <numFmt numFmtId="177" formatCode="[$-40C]dddd\ d\ mmmm\ yyyy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3" fillId="35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40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41" borderId="11" xfId="0" applyFill="1" applyBorder="1" applyAlignment="1">
      <alignment/>
    </xf>
    <xf numFmtId="0" fontId="45" fillId="36" borderId="11" xfId="0" applyFont="1" applyFill="1" applyBorder="1" applyAlignment="1">
      <alignment horizontal="left"/>
    </xf>
    <xf numFmtId="0" fontId="0" fillId="40" borderId="11" xfId="0" applyFill="1" applyBorder="1" applyAlignment="1">
      <alignment/>
    </xf>
    <xf numFmtId="0" fontId="44" fillId="41" borderId="11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38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1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41" borderId="10" xfId="0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38" borderId="1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57421875" style="11" bestFit="1" customWidth="1"/>
    <col min="2" max="2" width="3.7109375" style="2" customWidth="1"/>
    <col min="3" max="3" width="40.7109375" style="3" customWidth="1"/>
    <col min="4" max="4" width="30.8515625" style="3" customWidth="1"/>
    <col min="5" max="5" width="6.140625" style="1" customWidth="1"/>
    <col min="6" max="6" width="8.00390625" style="1" customWidth="1"/>
    <col min="7" max="7" width="8.421875" style="1" customWidth="1"/>
    <col min="8" max="9" width="7.7109375" style="1" hidden="1" customWidth="1"/>
    <col min="10" max="17" width="11.421875" style="1" hidden="1" customWidth="1"/>
    <col min="18" max="20" width="11.421875" style="8" hidden="1" customWidth="1"/>
    <col min="21" max="21" width="11.421875" style="1" hidden="1" customWidth="1"/>
    <col min="22" max="24" width="7.7109375" style="1" hidden="1" customWidth="1"/>
    <col min="25" max="25" width="11.421875" style="1" hidden="1" customWidth="1"/>
    <col min="26" max="16384" width="11.421875" style="1" customWidth="1"/>
  </cols>
  <sheetData>
    <row r="1" spans="1:26" ht="20.25">
      <c r="A1" s="94" t="s">
        <v>165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0.25">
      <c r="A2" s="10"/>
      <c r="B2" s="1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0:25" ht="12.75">
      <c r="J3" s="96" t="s">
        <v>14</v>
      </c>
      <c r="K3" s="97"/>
      <c r="L3" s="97"/>
      <c r="M3" s="97"/>
      <c r="N3" s="96" t="s">
        <v>15</v>
      </c>
      <c r="O3" s="97"/>
      <c r="P3" s="97"/>
      <c r="Q3" s="97"/>
      <c r="R3" s="96" t="s">
        <v>16</v>
      </c>
      <c r="S3" s="97"/>
      <c r="T3" s="97"/>
      <c r="U3" s="97"/>
      <c r="V3" s="96" t="s">
        <v>17</v>
      </c>
      <c r="W3" s="97"/>
      <c r="X3" s="97"/>
      <c r="Y3" s="97"/>
    </row>
    <row r="4" spans="1:26" s="12" customFormat="1" ht="24.75" customHeight="1">
      <c r="A4" s="13" t="s">
        <v>22</v>
      </c>
      <c r="B4" s="13" t="s">
        <v>0</v>
      </c>
      <c r="C4" s="13" t="s">
        <v>10</v>
      </c>
      <c r="D4" s="13" t="s">
        <v>8</v>
      </c>
      <c r="E4" s="13"/>
      <c r="F4" s="13" t="s">
        <v>13</v>
      </c>
      <c r="G4" s="13" t="s">
        <v>7</v>
      </c>
      <c r="H4" s="13"/>
      <c r="I4" s="13" t="s">
        <v>161</v>
      </c>
      <c r="J4" s="13" t="s">
        <v>2</v>
      </c>
      <c r="K4" s="13" t="s">
        <v>3</v>
      </c>
      <c r="L4" s="13" t="s">
        <v>159</v>
      </c>
      <c r="M4" s="13" t="s">
        <v>4</v>
      </c>
      <c r="N4" s="13" t="s">
        <v>2</v>
      </c>
      <c r="O4" s="13" t="s">
        <v>3</v>
      </c>
      <c r="P4" s="13" t="s">
        <v>159</v>
      </c>
      <c r="Q4" s="13" t="s">
        <v>4</v>
      </c>
      <c r="R4" s="13" t="s">
        <v>2</v>
      </c>
      <c r="S4" s="13" t="s">
        <v>3</v>
      </c>
      <c r="T4" s="13" t="s">
        <v>159</v>
      </c>
      <c r="U4" s="13" t="s">
        <v>4</v>
      </c>
      <c r="V4" s="13" t="s">
        <v>2</v>
      </c>
      <c r="W4" s="13" t="s">
        <v>3</v>
      </c>
      <c r="X4" s="13" t="s">
        <v>160</v>
      </c>
      <c r="Y4" s="13" t="s">
        <v>4</v>
      </c>
      <c r="Z4" s="13" t="s">
        <v>1</v>
      </c>
    </row>
    <row r="5" spans="1:26" s="11" customFormat="1" ht="24.75" customHeight="1">
      <c r="A5" s="13"/>
      <c r="B5" s="13"/>
      <c r="C5" s="17"/>
      <c r="D5" s="17"/>
      <c r="E5" s="18"/>
      <c r="F5" s="18"/>
      <c r="G5" s="18"/>
      <c r="H5" s="18"/>
      <c r="I5" s="18"/>
      <c r="J5" s="18"/>
      <c r="K5" s="18"/>
      <c r="L5" s="18"/>
      <c r="M5" s="13"/>
      <c r="N5" s="18"/>
      <c r="O5" s="18"/>
      <c r="P5" s="18"/>
      <c r="Q5" s="13"/>
      <c r="R5" s="13"/>
      <c r="S5" s="13"/>
      <c r="T5" s="13"/>
      <c r="U5" s="13"/>
      <c r="V5" s="18"/>
      <c r="W5" s="18"/>
      <c r="X5" s="18"/>
      <c r="Y5" s="13"/>
      <c r="Z5" s="13"/>
    </row>
    <row r="6" spans="1:26" s="11" customFormat="1" ht="24.75" customHeight="1">
      <c r="A6" s="95" t="s">
        <v>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s="11" customFormat="1" ht="24.75" customHeight="1">
      <c r="A7" s="13"/>
      <c r="B7" s="13"/>
      <c r="C7" s="17"/>
      <c r="D7" s="17"/>
      <c r="E7" s="18"/>
      <c r="F7" s="18"/>
      <c r="G7" s="18"/>
      <c r="H7" s="18"/>
      <c r="I7" s="18"/>
      <c r="J7" s="18"/>
      <c r="K7" s="18"/>
      <c r="L7" s="18"/>
      <c r="M7" s="13"/>
      <c r="N7" s="18"/>
      <c r="O7" s="18"/>
      <c r="P7" s="18"/>
      <c r="Q7" s="13"/>
      <c r="R7" s="13"/>
      <c r="S7" s="13"/>
      <c r="T7" s="13"/>
      <c r="U7" s="13"/>
      <c r="V7" s="18"/>
      <c r="W7" s="18"/>
      <c r="X7" s="18"/>
      <c r="Y7" s="13"/>
      <c r="Z7" s="13"/>
    </row>
    <row r="8" spans="1:26" s="11" customFormat="1" ht="24.75" customHeight="1">
      <c r="A8" s="13">
        <v>1</v>
      </c>
      <c r="B8" s="45">
        <v>47</v>
      </c>
      <c r="C8" s="47" t="s">
        <v>46</v>
      </c>
      <c r="D8" s="45" t="s">
        <v>68</v>
      </c>
      <c r="E8" s="83">
        <v>80</v>
      </c>
      <c r="F8" s="45">
        <v>2</v>
      </c>
      <c r="G8" s="45">
        <v>2</v>
      </c>
      <c r="H8" s="48"/>
      <c r="I8" s="18">
        <f>IF(F8=1,((E8/100+1)-0.05),(E8/100+1))</f>
        <v>1.8</v>
      </c>
      <c r="J8" s="18">
        <v>1</v>
      </c>
      <c r="K8" s="18">
        <v>30</v>
      </c>
      <c r="L8" s="18"/>
      <c r="M8" s="13">
        <f>((J8+L8)*I8)+K8</f>
        <v>31.8</v>
      </c>
      <c r="N8" s="18">
        <v>5</v>
      </c>
      <c r="O8" s="18">
        <v>120</v>
      </c>
      <c r="P8" s="18"/>
      <c r="Q8" s="13">
        <f>((N8+P8)*I8)+O8</f>
        <v>129</v>
      </c>
      <c r="R8" s="14">
        <v>0</v>
      </c>
      <c r="S8" s="14">
        <v>0</v>
      </c>
      <c r="T8" s="14"/>
      <c r="U8" s="13">
        <f>((R8+T8)*I8)+S8</f>
        <v>0</v>
      </c>
      <c r="V8" s="18">
        <v>0</v>
      </c>
      <c r="W8" s="18">
        <v>120</v>
      </c>
      <c r="X8" s="99">
        <f>'Calcul de temps'!F14</f>
        <v>0.24</v>
      </c>
      <c r="Y8" s="13">
        <f>((V8+X8)*I8)+W8</f>
        <v>120.432</v>
      </c>
      <c r="Z8" s="100">
        <f>M8+Q8+U8+Y8</f>
        <v>281.232</v>
      </c>
    </row>
    <row r="9" spans="1:26" s="11" customFormat="1" ht="24.75" customHeight="1">
      <c r="A9" s="13">
        <v>2</v>
      </c>
      <c r="B9" s="45">
        <v>17</v>
      </c>
      <c r="C9" s="47" t="s">
        <v>51</v>
      </c>
      <c r="D9" s="45" t="s">
        <v>72</v>
      </c>
      <c r="E9" s="84">
        <v>71</v>
      </c>
      <c r="F9" s="45">
        <v>2</v>
      </c>
      <c r="G9" s="45">
        <v>1</v>
      </c>
      <c r="H9" s="46"/>
      <c r="I9" s="18">
        <f>IF(F9=1,((E9/100+1)-0.05),(E9/100+1))</f>
        <v>1.71</v>
      </c>
      <c r="J9" s="18">
        <v>0</v>
      </c>
      <c r="K9" s="18">
        <v>0</v>
      </c>
      <c r="L9" s="18"/>
      <c r="M9" s="13">
        <f>((J9+L9)*I9)+K9</f>
        <v>0</v>
      </c>
      <c r="N9" s="18">
        <v>37</v>
      </c>
      <c r="O9" s="18">
        <v>60</v>
      </c>
      <c r="P9" s="18"/>
      <c r="Q9" s="13">
        <f>((N9+P9)*I9)+O9</f>
        <v>123.27</v>
      </c>
      <c r="R9" s="14">
        <v>0</v>
      </c>
      <c r="S9" s="14">
        <v>0</v>
      </c>
      <c r="T9" s="14"/>
      <c r="U9" s="13">
        <f>((R9+T9)*I9)+S9</f>
        <v>0</v>
      </c>
      <c r="V9" s="18">
        <v>0</v>
      </c>
      <c r="W9" s="18">
        <v>180</v>
      </c>
      <c r="X9" s="99">
        <f>'Calcul de temps'!F4</f>
        <v>0.272</v>
      </c>
      <c r="Y9" s="13">
        <f>((V9+X9)*I9)+W9</f>
        <v>180.46512</v>
      </c>
      <c r="Z9" s="100">
        <f>M9+Q9+U9+Y9</f>
        <v>303.73512</v>
      </c>
    </row>
    <row r="10" spans="1:26" s="11" customFormat="1" ht="24.75" customHeight="1">
      <c r="A10" s="13">
        <v>3</v>
      </c>
      <c r="B10" s="45">
        <v>51</v>
      </c>
      <c r="C10" s="46" t="s">
        <v>48</v>
      </c>
      <c r="D10" s="45" t="s">
        <v>69</v>
      </c>
      <c r="E10" s="83">
        <v>74</v>
      </c>
      <c r="F10" s="45">
        <v>2</v>
      </c>
      <c r="G10" s="45">
        <v>2</v>
      </c>
      <c r="H10" s="46"/>
      <c r="I10" s="18">
        <f>IF(F10=1,((E10/100+1)-0.05),(E10/100+1))</f>
        <v>1.74</v>
      </c>
      <c r="J10" s="18">
        <v>1</v>
      </c>
      <c r="K10" s="18">
        <v>60</v>
      </c>
      <c r="L10" s="18"/>
      <c r="M10" s="13">
        <f>((J10+L10)*I10)+K10</f>
        <v>61.74</v>
      </c>
      <c r="N10" s="18">
        <v>36</v>
      </c>
      <c r="O10" s="18">
        <v>120</v>
      </c>
      <c r="P10" s="18"/>
      <c r="Q10" s="13">
        <f>((N10+P10)*I10)+O10</f>
        <v>182.64</v>
      </c>
      <c r="R10" s="14">
        <v>0</v>
      </c>
      <c r="S10" s="14">
        <v>0</v>
      </c>
      <c r="T10" s="14"/>
      <c r="U10" s="13">
        <f>((R10+T10)*I10)+S10</f>
        <v>0</v>
      </c>
      <c r="V10" s="18">
        <v>0</v>
      </c>
      <c r="W10" s="18">
        <v>120</v>
      </c>
      <c r="X10" s="99">
        <f>'Calcul de temps'!F16</f>
        <v>0.224</v>
      </c>
      <c r="Y10" s="13">
        <f>((V10+X10)*I10)+W10</f>
        <v>120.38976</v>
      </c>
      <c r="Z10" s="100">
        <f>M10+Q10+U10+Y10</f>
        <v>364.76976</v>
      </c>
    </row>
    <row r="11" spans="1:26" s="11" customFormat="1" ht="24.75" customHeight="1">
      <c r="A11" s="13">
        <v>4</v>
      </c>
      <c r="B11" s="45">
        <v>1</v>
      </c>
      <c r="C11" s="47" t="s">
        <v>40</v>
      </c>
      <c r="D11" s="45" t="s">
        <v>59</v>
      </c>
      <c r="E11" s="83">
        <v>76</v>
      </c>
      <c r="F11" s="45">
        <v>1</v>
      </c>
      <c r="G11" s="45">
        <v>2</v>
      </c>
      <c r="H11" s="46"/>
      <c r="I11" s="18">
        <f>IF(F11=1,((E11/100+1)-0.05),(E11/100+1))</f>
        <v>1.71</v>
      </c>
      <c r="J11" s="18">
        <v>16</v>
      </c>
      <c r="K11" s="18">
        <v>30</v>
      </c>
      <c r="L11" s="18"/>
      <c r="M11" s="13">
        <f>((J11+L11)*I11)+K11</f>
        <v>57.36</v>
      </c>
      <c r="N11" s="18">
        <v>13</v>
      </c>
      <c r="O11" s="18">
        <v>120</v>
      </c>
      <c r="P11" s="18"/>
      <c r="Q11" s="13">
        <f>((N11+P11)*I11)+O11</f>
        <v>142.23</v>
      </c>
      <c r="R11" s="14">
        <v>0</v>
      </c>
      <c r="S11" s="14">
        <v>0</v>
      </c>
      <c r="T11" s="14"/>
      <c r="U11" s="13">
        <f>((R11+T11)*I11)+S11</f>
        <v>0</v>
      </c>
      <c r="V11" s="18">
        <v>6</v>
      </c>
      <c r="W11" s="18">
        <v>150</v>
      </c>
      <c r="X11" s="99">
        <f>'Calcul de temps'!F3</f>
        <v>6.496</v>
      </c>
      <c r="Y11" s="13">
        <f>((V11+X11)*I11)+W11</f>
        <v>171.36816</v>
      </c>
      <c r="Z11" s="100">
        <f>M11+Q11+U11+Y11</f>
        <v>370.95815999999996</v>
      </c>
    </row>
    <row r="12" spans="1:26" s="11" customFormat="1" ht="24.75" customHeight="1">
      <c r="A12" s="13">
        <v>5</v>
      </c>
      <c r="B12" s="45">
        <v>30</v>
      </c>
      <c r="C12" s="47" t="s">
        <v>23</v>
      </c>
      <c r="D12" s="45" t="s">
        <v>62</v>
      </c>
      <c r="E12" s="84">
        <v>69</v>
      </c>
      <c r="F12" s="45">
        <v>1</v>
      </c>
      <c r="G12" s="52">
        <v>1</v>
      </c>
      <c r="H12" s="46"/>
      <c r="I12" s="18">
        <f>IF(F12=1,((E12/100+1)-0.05),(E12/100+1))</f>
        <v>1.64</v>
      </c>
      <c r="J12" s="18">
        <v>20</v>
      </c>
      <c r="K12" s="18">
        <v>0</v>
      </c>
      <c r="L12" s="18"/>
      <c r="M12" s="13">
        <f>((J12+L12)*I12)+K12</f>
        <v>32.8</v>
      </c>
      <c r="N12" s="18">
        <v>19</v>
      </c>
      <c r="O12" s="18">
        <v>150</v>
      </c>
      <c r="P12" s="18"/>
      <c r="Q12" s="13">
        <f>((N12+P12)*I12)+O12</f>
        <v>181.16</v>
      </c>
      <c r="R12" s="14">
        <v>0</v>
      </c>
      <c r="S12" s="14">
        <v>0</v>
      </c>
      <c r="T12" s="14"/>
      <c r="U12" s="13">
        <f>((R12+T12)*I12)+S12</f>
        <v>0</v>
      </c>
      <c r="V12" s="18">
        <v>0</v>
      </c>
      <c r="W12" s="18">
        <v>180</v>
      </c>
      <c r="X12" s="99">
        <f>'Calcul de temps'!F7</f>
        <v>0.272</v>
      </c>
      <c r="Y12" s="13">
        <f>((V12+X12)*I12)+W12</f>
        <v>180.44608</v>
      </c>
      <c r="Z12" s="100">
        <f>M12+Q12+U12+Y12</f>
        <v>394.40608</v>
      </c>
    </row>
    <row r="13" spans="1:26" s="11" customFormat="1" ht="24.75" customHeight="1">
      <c r="A13" s="13">
        <v>6</v>
      </c>
      <c r="B13" s="45">
        <v>58</v>
      </c>
      <c r="C13" s="47" t="s">
        <v>25</v>
      </c>
      <c r="D13" s="45" t="s">
        <v>73</v>
      </c>
      <c r="E13" s="83">
        <v>76</v>
      </c>
      <c r="F13" s="45">
        <v>2</v>
      </c>
      <c r="G13" s="45">
        <v>2</v>
      </c>
      <c r="H13" s="46"/>
      <c r="I13" s="18">
        <f>IF(F13=1,((E13/100+1)-0.05),(E13/100+1))</f>
        <v>1.76</v>
      </c>
      <c r="J13" s="18">
        <v>3</v>
      </c>
      <c r="K13" s="18">
        <v>30</v>
      </c>
      <c r="L13" s="18"/>
      <c r="M13" s="13">
        <f>((J13+L13)*I13)+K13</f>
        <v>35.28</v>
      </c>
      <c r="N13" s="18">
        <v>39</v>
      </c>
      <c r="O13" s="18">
        <v>120</v>
      </c>
      <c r="P13" s="18"/>
      <c r="Q13" s="13">
        <f>((N13+P13)*I13)+O13</f>
        <v>188.64</v>
      </c>
      <c r="R13" s="14">
        <v>0</v>
      </c>
      <c r="S13" s="14">
        <v>60</v>
      </c>
      <c r="T13" s="14"/>
      <c r="U13" s="13">
        <f>((R13+T13)*I13)+S13</f>
        <v>60</v>
      </c>
      <c r="V13" s="18">
        <v>6</v>
      </c>
      <c r="W13" s="18">
        <v>120</v>
      </c>
      <c r="X13" s="99">
        <f>'Calcul de temps'!F19</f>
        <v>0.224</v>
      </c>
      <c r="Y13" s="13">
        <f>((V13+X13)*I13)+W13</f>
        <v>130.95424</v>
      </c>
      <c r="Z13" s="100">
        <f>M13+Q13+U13+Y13</f>
        <v>414.87424</v>
      </c>
    </row>
    <row r="14" spans="1:26" s="11" customFormat="1" ht="24.75" customHeight="1">
      <c r="A14" s="13">
        <v>7</v>
      </c>
      <c r="B14" s="45">
        <v>18</v>
      </c>
      <c r="C14" s="47" t="s">
        <v>56</v>
      </c>
      <c r="D14" s="45" t="s">
        <v>60</v>
      </c>
      <c r="E14" s="84">
        <v>69</v>
      </c>
      <c r="F14" s="45">
        <v>2</v>
      </c>
      <c r="G14" s="45">
        <v>1</v>
      </c>
      <c r="H14" s="49"/>
      <c r="I14" s="18">
        <f>IF(F14=1,((E14/100+1)-0.05),(E14/100+1))</f>
        <v>1.69</v>
      </c>
      <c r="J14" s="18">
        <v>14</v>
      </c>
      <c r="K14" s="18">
        <v>30</v>
      </c>
      <c r="L14" s="18"/>
      <c r="M14" s="13">
        <f>((J14+L14)*I14)+K14</f>
        <v>53.66</v>
      </c>
      <c r="N14" s="18">
        <v>48</v>
      </c>
      <c r="O14" s="18">
        <v>150</v>
      </c>
      <c r="P14" s="18"/>
      <c r="Q14" s="13">
        <f>((N14+P14)*I14)+O14</f>
        <v>231.12</v>
      </c>
      <c r="R14" s="14">
        <v>0</v>
      </c>
      <c r="S14" s="14">
        <v>0</v>
      </c>
      <c r="T14" s="14"/>
      <c r="U14" s="13">
        <f>((R14+T14)*I14)+S14</f>
        <v>0</v>
      </c>
      <c r="V14" s="18">
        <v>0</v>
      </c>
      <c r="W14" s="18">
        <v>150</v>
      </c>
      <c r="X14" s="99">
        <f>'Calcul de temps'!F5</f>
        <v>0.768</v>
      </c>
      <c r="Y14" s="13">
        <f>((V14+X14)*I14)+W14</f>
        <v>151.29792</v>
      </c>
      <c r="Z14" s="100">
        <f>M14+Q14+U14+Y14</f>
        <v>436.07791999999995</v>
      </c>
    </row>
    <row r="15" spans="1:26" s="11" customFormat="1" ht="24.75" customHeight="1">
      <c r="A15" s="13">
        <v>8</v>
      </c>
      <c r="B15" s="45">
        <v>44</v>
      </c>
      <c r="C15" s="46" t="s">
        <v>45</v>
      </c>
      <c r="D15" s="45" t="s">
        <v>162</v>
      </c>
      <c r="E15" s="83">
        <v>61</v>
      </c>
      <c r="F15" s="45">
        <v>2</v>
      </c>
      <c r="G15" s="52">
        <v>3</v>
      </c>
      <c r="H15" s="50">
        <v>2</v>
      </c>
      <c r="I15" s="18">
        <f>IF(F15=1,((E15/100+1)-0.05),(E15/100+1))</f>
        <v>1.6099999999999999</v>
      </c>
      <c r="J15" s="18">
        <v>9</v>
      </c>
      <c r="K15" s="18">
        <v>60</v>
      </c>
      <c r="L15" s="18"/>
      <c r="M15" s="13">
        <f>((J15+L15)*I15)+K15</f>
        <v>74.49</v>
      </c>
      <c r="N15" s="18">
        <v>50</v>
      </c>
      <c r="O15" s="18">
        <v>120</v>
      </c>
      <c r="P15" s="18"/>
      <c r="Q15" s="13">
        <f>((N15+P15)*I15)+O15</f>
        <v>200.5</v>
      </c>
      <c r="R15" s="14">
        <v>0</v>
      </c>
      <c r="S15" s="14">
        <v>0</v>
      </c>
      <c r="T15" s="14"/>
      <c r="U15" s="13">
        <f>((R15+T15)*I15)+S15</f>
        <v>0</v>
      </c>
      <c r="V15" s="18">
        <v>10</v>
      </c>
      <c r="W15" s="18">
        <v>150</v>
      </c>
      <c r="X15" s="99">
        <f>'Calcul de temps'!F12</f>
        <v>0.56</v>
      </c>
      <c r="Y15" s="13">
        <f>((V15+X15)*I15)+W15</f>
        <v>167.0016</v>
      </c>
      <c r="Z15" s="100">
        <f>M15+Q15+U15+Y15</f>
        <v>441.9916</v>
      </c>
    </row>
    <row r="16" spans="1:26" s="11" customFormat="1" ht="24.75" customHeight="1">
      <c r="A16" s="13">
        <v>9</v>
      </c>
      <c r="B16" s="45">
        <v>46</v>
      </c>
      <c r="C16" s="49" t="s">
        <v>50</v>
      </c>
      <c r="D16" s="45" t="s">
        <v>67</v>
      </c>
      <c r="E16" s="84">
        <v>70</v>
      </c>
      <c r="F16" s="45">
        <v>1</v>
      </c>
      <c r="G16" s="45">
        <v>1</v>
      </c>
      <c r="H16" s="54"/>
      <c r="I16" s="18">
        <f>IF(F16=1,((E16/100+1)-0.05),(E16/100+1))</f>
        <v>1.65</v>
      </c>
      <c r="J16" s="18">
        <v>6</v>
      </c>
      <c r="K16" s="18">
        <v>60</v>
      </c>
      <c r="L16" s="18"/>
      <c r="M16" s="13">
        <f>((J16+L16)*I16)+K16</f>
        <v>69.9</v>
      </c>
      <c r="N16" s="18">
        <v>46</v>
      </c>
      <c r="O16" s="18">
        <v>180</v>
      </c>
      <c r="P16" s="18"/>
      <c r="Q16" s="13">
        <f>((N16+P16)*I16)+O16</f>
        <v>255.89999999999998</v>
      </c>
      <c r="R16" s="14">
        <v>0</v>
      </c>
      <c r="S16" s="14">
        <v>0</v>
      </c>
      <c r="T16" s="14"/>
      <c r="U16" s="13">
        <f>((R16+T16)*I16)+S16</f>
        <v>0</v>
      </c>
      <c r="V16" s="18">
        <v>0</v>
      </c>
      <c r="W16" s="18">
        <v>120</v>
      </c>
      <c r="X16" s="99">
        <f>'Calcul de temps'!F13</f>
        <v>0.112</v>
      </c>
      <c r="Y16" s="13">
        <f>((V16+X16)*I16)+W16</f>
        <v>120.1848</v>
      </c>
      <c r="Z16" s="100">
        <f>M16+Q16+U16+Y16</f>
        <v>445.98479999999995</v>
      </c>
    </row>
    <row r="17" spans="1:26" s="11" customFormat="1" ht="24.75" customHeight="1">
      <c r="A17" s="13">
        <v>10</v>
      </c>
      <c r="B17" s="45">
        <v>49</v>
      </c>
      <c r="C17" s="47" t="s">
        <v>47</v>
      </c>
      <c r="D17" s="45" t="s">
        <v>28</v>
      </c>
      <c r="E17" s="83">
        <v>80</v>
      </c>
      <c r="F17" s="45">
        <v>2</v>
      </c>
      <c r="G17" s="52">
        <v>2</v>
      </c>
      <c r="H17" s="46"/>
      <c r="I17" s="18">
        <f>IF(F17=1,((E17/100+1)-0.05),(E17/100+1))</f>
        <v>1.8</v>
      </c>
      <c r="J17" s="18">
        <v>12</v>
      </c>
      <c r="K17" s="18">
        <v>90</v>
      </c>
      <c r="L17" s="18"/>
      <c r="M17" s="13">
        <f>((J17+L17)*I17)+K17</f>
        <v>111.6</v>
      </c>
      <c r="N17" s="18">
        <v>18</v>
      </c>
      <c r="O17" s="18">
        <v>120</v>
      </c>
      <c r="P17" s="18"/>
      <c r="Q17" s="13">
        <f>((N17+P17)*I17)+O17</f>
        <v>152.4</v>
      </c>
      <c r="R17" s="14">
        <v>0</v>
      </c>
      <c r="S17" s="14">
        <v>30</v>
      </c>
      <c r="T17" s="14"/>
      <c r="U17" s="13">
        <f>((R17+T17)*I17)+S17</f>
        <v>30</v>
      </c>
      <c r="V17" s="18">
        <v>11</v>
      </c>
      <c r="W17" s="18">
        <v>120</v>
      </c>
      <c r="X17" s="99">
        <f>'Calcul de temps'!F15</f>
        <v>12.384</v>
      </c>
      <c r="Y17" s="13">
        <f>((V17+X17)*I17)+W17</f>
        <v>162.09120000000001</v>
      </c>
      <c r="Z17" s="100">
        <f>M17+Q17+U17+Y17</f>
        <v>456.0912</v>
      </c>
    </row>
    <row r="18" spans="1:26" s="11" customFormat="1" ht="24.75" customHeight="1">
      <c r="A18" s="13">
        <v>11</v>
      </c>
      <c r="B18" s="45">
        <v>54</v>
      </c>
      <c r="C18" s="46" t="s">
        <v>54</v>
      </c>
      <c r="D18" s="45" t="s">
        <v>71</v>
      </c>
      <c r="E18" s="85">
        <v>60</v>
      </c>
      <c r="F18" s="45">
        <v>2</v>
      </c>
      <c r="G18" s="45">
        <v>1</v>
      </c>
      <c r="H18" s="50">
        <v>2</v>
      </c>
      <c r="I18" s="18">
        <f>IF(F18=1,((E18/100+1)-0.05),(E18/100+1))</f>
        <v>1.6</v>
      </c>
      <c r="J18" s="18">
        <v>2</v>
      </c>
      <c r="K18" s="18">
        <v>60</v>
      </c>
      <c r="L18" s="18"/>
      <c r="M18" s="13">
        <f>((J18+L18)*I18)+K18</f>
        <v>63.2</v>
      </c>
      <c r="N18" s="18">
        <v>28</v>
      </c>
      <c r="O18" s="18">
        <v>150</v>
      </c>
      <c r="P18" s="18"/>
      <c r="Q18" s="13">
        <f>((N18+P18)*I18)+O18</f>
        <v>194.8</v>
      </c>
      <c r="R18" s="14">
        <v>0</v>
      </c>
      <c r="S18" s="14">
        <v>0</v>
      </c>
      <c r="T18" s="14"/>
      <c r="U18" s="13">
        <f>((R18+T18)*I18)+S18</f>
        <v>0</v>
      </c>
      <c r="V18" s="18">
        <v>0</v>
      </c>
      <c r="W18" s="18">
        <v>210</v>
      </c>
      <c r="X18" s="99">
        <f>'Calcul de temps'!F18</f>
        <v>1.408</v>
      </c>
      <c r="Y18" s="13">
        <f>((V18+X18)*I18)+W18</f>
        <v>212.2528</v>
      </c>
      <c r="Z18" s="100">
        <f>M18+Q18+U18+Y18</f>
        <v>470.2528</v>
      </c>
    </row>
    <row r="19" spans="1:26" s="11" customFormat="1" ht="24.75" customHeight="1">
      <c r="A19" s="13">
        <v>12</v>
      </c>
      <c r="B19" s="45">
        <v>65</v>
      </c>
      <c r="C19" s="46" t="s">
        <v>55</v>
      </c>
      <c r="D19" s="45" t="s">
        <v>75</v>
      </c>
      <c r="E19" s="84">
        <v>70</v>
      </c>
      <c r="F19" s="45">
        <v>1</v>
      </c>
      <c r="G19" s="45">
        <v>1</v>
      </c>
      <c r="H19" s="49"/>
      <c r="I19" s="18">
        <f>IF(F19=1,((E19/100+1)-0.05),(E19/100+1))</f>
        <v>1.65</v>
      </c>
      <c r="J19" s="18">
        <v>4</v>
      </c>
      <c r="K19" s="18">
        <v>120</v>
      </c>
      <c r="L19" s="18"/>
      <c r="M19" s="13">
        <f>((J19+L19)*I19)+K19</f>
        <v>126.6</v>
      </c>
      <c r="N19" s="18">
        <v>29</v>
      </c>
      <c r="O19" s="18">
        <v>150</v>
      </c>
      <c r="P19" s="18"/>
      <c r="Q19" s="13">
        <f>((N19+P19)*I19)+O19</f>
        <v>197.85</v>
      </c>
      <c r="R19" s="14">
        <v>0</v>
      </c>
      <c r="S19" s="14">
        <v>0</v>
      </c>
      <c r="T19" s="14"/>
      <c r="U19" s="13">
        <f>((R19+T19)*I19)+S19</f>
        <v>0</v>
      </c>
      <c r="V19" s="18">
        <v>0</v>
      </c>
      <c r="W19" s="18">
        <v>150</v>
      </c>
      <c r="X19" s="99">
        <f>'Calcul de temps'!F22</f>
        <v>0.432</v>
      </c>
      <c r="Y19" s="13">
        <f>((V19+X19)*I19)+W19</f>
        <v>150.7128</v>
      </c>
      <c r="Z19" s="100">
        <f>M19+Q19+U19+Y19</f>
        <v>475.16279999999995</v>
      </c>
    </row>
    <row r="20" spans="1:26" s="11" customFormat="1" ht="24.75" customHeight="1">
      <c r="A20" s="13">
        <v>13</v>
      </c>
      <c r="B20" s="45">
        <v>62</v>
      </c>
      <c r="C20" s="46" t="s">
        <v>53</v>
      </c>
      <c r="D20" s="45" t="s">
        <v>74</v>
      </c>
      <c r="E20" s="83">
        <v>87</v>
      </c>
      <c r="F20" s="45">
        <v>1</v>
      </c>
      <c r="G20" s="45">
        <v>3</v>
      </c>
      <c r="H20" s="50">
        <v>2</v>
      </c>
      <c r="I20" s="18">
        <f>IF(F20=1,((E20/100+1)-0.05),(E20/100+1))</f>
        <v>1.82</v>
      </c>
      <c r="J20" s="18">
        <v>0</v>
      </c>
      <c r="K20" s="18">
        <v>60</v>
      </c>
      <c r="L20" s="18"/>
      <c r="M20" s="13">
        <f>((J20+L20)*I20)+K20</f>
        <v>60</v>
      </c>
      <c r="N20" s="18">
        <v>14</v>
      </c>
      <c r="O20" s="18">
        <v>240</v>
      </c>
      <c r="P20" s="18"/>
      <c r="Q20" s="13">
        <f>((N20+P20)*I20)+O20</f>
        <v>265.48</v>
      </c>
      <c r="R20" s="14">
        <v>0</v>
      </c>
      <c r="S20" s="14">
        <v>0</v>
      </c>
      <c r="T20" s="14"/>
      <c r="U20" s="13">
        <f>((R20+T20)*I20)+S20</f>
        <v>0</v>
      </c>
      <c r="V20" s="18">
        <v>0</v>
      </c>
      <c r="W20" s="18">
        <v>180</v>
      </c>
      <c r="X20" s="99">
        <f>'Calcul de temps'!F21</f>
        <v>0.16</v>
      </c>
      <c r="Y20" s="13">
        <f>((V20+X20)*I20)+W20</f>
        <v>180.2912</v>
      </c>
      <c r="Z20" s="100">
        <f>M20+Q20+U20+Y20</f>
        <v>505.7712</v>
      </c>
    </row>
    <row r="21" spans="1:26" s="11" customFormat="1" ht="24.75" customHeight="1">
      <c r="A21" s="13">
        <v>14</v>
      </c>
      <c r="B21" s="45">
        <v>53</v>
      </c>
      <c r="C21" s="47" t="s">
        <v>49</v>
      </c>
      <c r="D21" s="45" t="s">
        <v>70</v>
      </c>
      <c r="E21" s="85">
        <v>57</v>
      </c>
      <c r="F21" s="45">
        <v>2</v>
      </c>
      <c r="G21" s="45">
        <v>1</v>
      </c>
      <c r="H21" s="46"/>
      <c r="I21" s="18">
        <f>IF(F21=1,((E21/100+1)-0.05),(E21/100+1))</f>
        <v>1.5699999999999998</v>
      </c>
      <c r="J21" s="18">
        <v>0</v>
      </c>
      <c r="K21" s="18">
        <v>60</v>
      </c>
      <c r="L21" s="18"/>
      <c r="M21" s="13">
        <f>((J21+L21)*I21)+K21</f>
        <v>60</v>
      </c>
      <c r="N21" s="18">
        <v>31</v>
      </c>
      <c r="O21" s="18">
        <v>270</v>
      </c>
      <c r="P21" s="18"/>
      <c r="Q21" s="13">
        <f>((N21+P21)*I21)+O21</f>
        <v>318.67</v>
      </c>
      <c r="R21" s="14">
        <v>0</v>
      </c>
      <c r="S21" s="14">
        <v>0</v>
      </c>
      <c r="T21" s="14"/>
      <c r="U21" s="13">
        <f>((R21+T21)*I21)+S21</f>
        <v>0</v>
      </c>
      <c r="V21" s="18">
        <v>0</v>
      </c>
      <c r="W21" s="18">
        <v>180</v>
      </c>
      <c r="X21" s="99">
        <f>'Calcul de temps'!F17</f>
        <v>0.736</v>
      </c>
      <c r="Y21" s="13">
        <f>((V21+X21)*I21)+W21</f>
        <v>181.15552</v>
      </c>
      <c r="Z21" s="100">
        <f>M21+Q21+U21+Y21</f>
        <v>559.82552</v>
      </c>
    </row>
    <row r="22" spans="1:26" s="11" customFormat="1" ht="24.75" customHeight="1">
      <c r="A22" s="13">
        <v>15</v>
      </c>
      <c r="B22" s="45">
        <v>39</v>
      </c>
      <c r="C22" s="46" t="s">
        <v>43</v>
      </c>
      <c r="D22" s="45" t="s">
        <v>65</v>
      </c>
      <c r="E22" s="83">
        <v>74</v>
      </c>
      <c r="F22" s="45">
        <v>1</v>
      </c>
      <c r="G22" s="45">
        <v>2</v>
      </c>
      <c r="H22" s="50">
        <v>2</v>
      </c>
      <c r="I22" s="18">
        <f>IF(F22=1,((E22/100+1)-0.05),(E22/100+1))</f>
        <v>1.69</v>
      </c>
      <c r="J22" s="18">
        <v>14</v>
      </c>
      <c r="K22" s="18">
        <v>60</v>
      </c>
      <c r="L22" s="18"/>
      <c r="M22" s="13">
        <f>((J22+L22)*I22)+K22</f>
        <v>83.66</v>
      </c>
      <c r="N22" s="18">
        <v>71</v>
      </c>
      <c r="O22" s="18">
        <v>150</v>
      </c>
      <c r="P22" s="18"/>
      <c r="Q22" s="13">
        <f>((N22+P22)*I22)+O22</f>
        <v>269.99</v>
      </c>
      <c r="R22" s="14">
        <v>0</v>
      </c>
      <c r="S22" s="14">
        <v>0</v>
      </c>
      <c r="T22" s="14"/>
      <c r="U22" s="13">
        <f>((R22+T22)*I22)+S22</f>
        <v>0</v>
      </c>
      <c r="V22" s="18">
        <v>0</v>
      </c>
      <c r="W22" s="18">
        <v>240</v>
      </c>
      <c r="X22" s="99">
        <f>'Calcul de temps'!F10</f>
        <v>0.224</v>
      </c>
      <c r="Y22" s="13">
        <f>((V22+X22)*I22)+W22</f>
        <v>240.37856</v>
      </c>
      <c r="Z22" s="100">
        <f>M22+Q22+U22+Y22</f>
        <v>594.02856</v>
      </c>
    </row>
    <row r="23" spans="1:26" s="11" customFormat="1" ht="24.75" customHeight="1">
      <c r="A23" s="13">
        <v>16</v>
      </c>
      <c r="B23" s="45">
        <v>19</v>
      </c>
      <c r="C23" s="46" t="s">
        <v>58</v>
      </c>
      <c r="D23" s="45" t="s">
        <v>61</v>
      </c>
      <c r="E23" s="83">
        <v>70</v>
      </c>
      <c r="F23" s="45">
        <v>2</v>
      </c>
      <c r="G23" s="45">
        <v>1</v>
      </c>
      <c r="H23" s="50">
        <v>2</v>
      </c>
      <c r="I23" s="18">
        <f>IF(F23=1,((E23/100+1)-0.05),(E23/100+1))</f>
        <v>1.7</v>
      </c>
      <c r="J23" s="18">
        <v>13</v>
      </c>
      <c r="K23" s="18">
        <v>30</v>
      </c>
      <c r="L23" s="18"/>
      <c r="M23" s="13">
        <f>((J23+L23)*I23)+K23</f>
        <v>52.099999999999994</v>
      </c>
      <c r="N23" s="18">
        <v>57</v>
      </c>
      <c r="O23" s="18">
        <v>120</v>
      </c>
      <c r="P23" s="18"/>
      <c r="Q23" s="13">
        <f>((N23+P23)*I23)+O23</f>
        <v>216.89999999999998</v>
      </c>
      <c r="R23" s="14">
        <v>0</v>
      </c>
      <c r="S23" s="14">
        <v>0</v>
      </c>
      <c r="T23" s="14"/>
      <c r="U23" s="13">
        <f>((R23+T23)*I23)+S23</f>
        <v>0</v>
      </c>
      <c r="V23" s="18">
        <v>27</v>
      </c>
      <c r="W23" s="18">
        <v>180</v>
      </c>
      <c r="X23" s="99">
        <f>'Calcul de temps'!F6</f>
        <v>100</v>
      </c>
      <c r="Y23" s="13">
        <f>((V23+X23)*I23)+W23</f>
        <v>395.9</v>
      </c>
      <c r="Z23" s="100">
        <f>M23+Q23+U23+Y23</f>
        <v>664.9</v>
      </c>
    </row>
    <row r="24" spans="1:26" s="11" customFormat="1" ht="24.75" customHeight="1">
      <c r="A24" s="13">
        <v>17</v>
      </c>
      <c r="B24" s="45">
        <v>40</v>
      </c>
      <c r="C24" s="49" t="s">
        <v>44</v>
      </c>
      <c r="D24" s="45" t="s">
        <v>66</v>
      </c>
      <c r="E24" s="84">
        <v>77</v>
      </c>
      <c r="F24" s="45">
        <v>2</v>
      </c>
      <c r="G24" s="45">
        <v>2</v>
      </c>
      <c r="H24" s="54"/>
      <c r="I24" s="18">
        <f>IF(F24=1,((E24/100+1)-0.05),(E24/100+1))</f>
        <v>1.77</v>
      </c>
      <c r="J24" s="18">
        <v>12</v>
      </c>
      <c r="K24" s="18">
        <v>120</v>
      </c>
      <c r="L24" s="18"/>
      <c r="M24" s="13">
        <f>((J24+L24)*I24)+K24</f>
        <v>141.24</v>
      </c>
      <c r="N24" s="18">
        <v>30</v>
      </c>
      <c r="O24" s="18">
        <v>60</v>
      </c>
      <c r="P24" s="18"/>
      <c r="Q24" s="13">
        <f>((N24+P24)*I24)+O24</f>
        <v>113.1</v>
      </c>
      <c r="R24" s="14">
        <v>0</v>
      </c>
      <c r="S24" s="14">
        <v>0</v>
      </c>
      <c r="T24" s="14"/>
      <c r="U24" s="13">
        <f>((R24+T24)*I24)+S24</f>
        <v>0</v>
      </c>
      <c r="V24" s="18">
        <v>130</v>
      </c>
      <c r="W24" s="18">
        <v>210</v>
      </c>
      <c r="X24" s="99">
        <f>'Calcul de temps'!F11</f>
        <v>0.24</v>
      </c>
      <c r="Y24" s="13">
        <f>((V24+X24)*I24)+W24</f>
        <v>440.5248</v>
      </c>
      <c r="Z24" s="100">
        <f>M24+Q24+U24+Y24</f>
        <v>694.8648000000001</v>
      </c>
    </row>
    <row r="25" spans="1:26" s="11" customFormat="1" ht="24.75" customHeight="1">
      <c r="A25" s="13">
        <v>18</v>
      </c>
      <c r="B25" s="45">
        <v>32</v>
      </c>
      <c r="C25" s="47" t="s">
        <v>41</v>
      </c>
      <c r="D25" s="45" t="s">
        <v>63</v>
      </c>
      <c r="E25" s="83">
        <v>77</v>
      </c>
      <c r="F25" s="45">
        <v>2</v>
      </c>
      <c r="G25" s="45">
        <v>2</v>
      </c>
      <c r="H25" s="53">
        <v>2</v>
      </c>
      <c r="I25" s="18">
        <f>IF(F25=1,((E25/100+1)-0.05),(E25/100+1))</f>
        <v>1.77</v>
      </c>
      <c r="J25" s="18">
        <v>7</v>
      </c>
      <c r="K25" s="18">
        <v>60</v>
      </c>
      <c r="L25" s="18"/>
      <c r="M25" s="13">
        <f>((J25+L25)*I25)+K25</f>
        <v>72.39</v>
      </c>
      <c r="N25" s="18">
        <v>64</v>
      </c>
      <c r="O25" s="18">
        <v>180</v>
      </c>
      <c r="P25" s="18"/>
      <c r="Q25" s="13">
        <f>((N25+P25)*I25)+O25</f>
        <v>293.28</v>
      </c>
      <c r="R25" s="14">
        <v>0</v>
      </c>
      <c r="S25" s="14">
        <v>0</v>
      </c>
      <c r="T25" s="14"/>
      <c r="U25" s="13">
        <f>((R25+T25)*I25)+S25</f>
        <v>0</v>
      </c>
      <c r="V25" s="18">
        <v>23</v>
      </c>
      <c r="W25" s="18">
        <v>210</v>
      </c>
      <c r="X25" s="99">
        <f>'Calcul de temps'!F8</f>
        <v>100</v>
      </c>
      <c r="Y25" s="13">
        <f>((V25+X25)*I25)+W25</f>
        <v>427.71000000000004</v>
      </c>
      <c r="Z25" s="100">
        <f>M25+Q25+U25+Y25</f>
        <v>793.38</v>
      </c>
    </row>
    <row r="26" spans="1:26" s="11" customFormat="1" ht="24.75" customHeight="1">
      <c r="A26" s="13">
        <v>19</v>
      </c>
      <c r="B26" s="45">
        <v>37</v>
      </c>
      <c r="C26" s="49" t="s">
        <v>42</v>
      </c>
      <c r="D26" s="45" t="s">
        <v>64</v>
      </c>
      <c r="E26" s="85">
        <v>62</v>
      </c>
      <c r="F26" s="45">
        <v>1</v>
      </c>
      <c r="G26" s="45">
        <v>1</v>
      </c>
      <c r="H26" s="51">
        <v>2</v>
      </c>
      <c r="I26" s="18">
        <f>IF(F26=1,((E26/100+1)-0.05),(E26/100+1))</f>
        <v>1.57</v>
      </c>
      <c r="J26" s="18">
        <v>19</v>
      </c>
      <c r="K26" s="18">
        <v>120</v>
      </c>
      <c r="L26" s="18"/>
      <c r="M26" s="13">
        <f>((J26+L26)*I26)+K26</f>
        <v>149.83</v>
      </c>
      <c r="N26" s="18">
        <v>33</v>
      </c>
      <c r="O26" s="18">
        <v>240</v>
      </c>
      <c r="P26" s="18"/>
      <c r="Q26" s="13">
        <f>((N26+P26)*I26)+O26</f>
        <v>291.81</v>
      </c>
      <c r="R26" s="14">
        <v>0</v>
      </c>
      <c r="S26" s="14">
        <v>0</v>
      </c>
      <c r="T26" s="14"/>
      <c r="U26" s="13">
        <f>((R26+T26)*I26)+S26</f>
        <v>0</v>
      </c>
      <c r="V26" s="18">
        <v>0</v>
      </c>
      <c r="W26" s="18">
        <v>210</v>
      </c>
      <c r="X26" s="99">
        <f>'Calcul de temps'!F9</f>
        <v>100</v>
      </c>
      <c r="Y26" s="13">
        <f>((V26+X26)*I26)+W26</f>
        <v>367</v>
      </c>
      <c r="Z26" s="100">
        <f>M26+Q26+U26+Y26</f>
        <v>808.64</v>
      </c>
    </row>
    <row r="27" spans="1:26" s="11" customFormat="1" ht="24.75" customHeight="1">
      <c r="A27" s="13">
        <v>20</v>
      </c>
      <c r="B27" s="45">
        <v>68</v>
      </c>
      <c r="C27" s="46" t="s">
        <v>57</v>
      </c>
      <c r="D27" s="45" t="s">
        <v>76</v>
      </c>
      <c r="E27" s="83">
        <v>78</v>
      </c>
      <c r="F27" s="45">
        <v>2</v>
      </c>
      <c r="G27" s="45">
        <v>2</v>
      </c>
      <c r="H27" s="46"/>
      <c r="I27" s="18">
        <f>IF(F27=1,((E27/100+1)-0.05),(E27/100+1))</f>
        <v>1.78</v>
      </c>
      <c r="J27" s="18">
        <v>18</v>
      </c>
      <c r="K27" s="18">
        <v>30</v>
      </c>
      <c r="L27" s="18"/>
      <c r="M27" s="13">
        <f>((J27+L27)*I27)+K27</f>
        <v>62.04</v>
      </c>
      <c r="N27" s="18">
        <v>70</v>
      </c>
      <c r="O27" s="18">
        <v>540</v>
      </c>
      <c r="P27" s="18"/>
      <c r="Q27" s="13">
        <f>((N27+P27)*I27)+O27</f>
        <v>664.6</v>
      </c>
      <c r="R27" s="14">
        <v>0</v>
      </c>
      <c r="S27" s="14">
        <v>30</v>
      </c>
      <c r="T27" s="14"/>
      <c r="U27" s="13">
        <f>((R27+T27)*I27)+S27</f>
        <v>30</v>
      </c>
      <c r="V27" s="18">
        <v>0</v>
      </c>
      <c r="W27" s="18">
        <v>150</v>
      </c>
      <c r="X27" s="99">
        <f>'Calcul de temps'!F23</f>
        <v>0.992</v>
      </c>
      <c r="Y27" s="13">
        <f>((V27+X27)*I27)+W27</f>
        <v>151.76576</v>
      </c>
      <c r="Z27" s="100">
        <f>M27+Q27+U27+Y27</f>
        <v>908.40576</v>
      </c>
    </row>
    <row r="28" spans="1:26" s="11" customFormat="1" ht="24.75" customHeight="1">
      <c r="A28" s="13">
        <v>21</v>
      </c>
      <c r="B28" s="45">
        <v>60</v>
      </c>
      <c r="C28" s="47" t="s">
        <v>52</v>
      </c>
      <c r="D28" s="45" t="s">
        <v>21</v>
      </c>
      <c r="E28" s="84">
        <v>64</v>
      </c>
      <c r="F28" s="45">
        <v>1</v>
      </c>
      <c r="G28" s="45">
        <v>1</v>
      </c>
      <c r="H28" s="46"/>
      <c r="I28" s="18">
        <f>IF(F28=1,((E28/100+1)-0.05),(E28/100+1))</f>
        <v>1.59</v>
      </c>
      <c r="J28" s="18">
        <v>8</v>
      </c>
      <c r="K28" s="18">
        <v>60</v>
      </c>
      <c r="L28" s="18"/>
      <c r="M28" s="13">
        <f>((J28+L28)*I28)+K28</f>
        <v>72.72</v>
      </c>
      <c r="N28" s="18">
        <v>48</v>
      </c>
      <c r="O28" s="18">
        <v>210</v>
      </c>
      <c r="P28" s="18"/>
      <c r="Q28" s="13">
        <f>((N28+P28)*I28)+O28</f>
        <v>286.32</v>
      </c>
      <c r="R28" s="14">
        <v>0</v>
      </c>
      <c r="S28" s="14">
        <v>30</v>
      </c>
      <c r="T28" s="14"/>
      <c r="U28" s="13">
        <f>((R28+T28)*I28)+S28</f>
        <v>30</v>
      </c>
      <c r="V28" s="18">
        <v>127</v>
      </c>
      <c r="W28" s="18">
        <f>270+240</f>
        <v>510</v>
      </c>
      <c r="X28" s="99">
        <f>'Calcul de temps'!F20</f>
        <v>0.20800000000000002</v>
      </c>
      <c r="Y28" s="13">
        <f>((V28+X28)*I28)+W28</f>
        <v>712.26072</v>
      </c>
      <c r="Z28" s="100">
        <f>M28+Q28+U28+Y28</f>
        <v>1101.30072</v>
      </c>
    </row>
    <row r="29" spans="1:26" s="11" customFormat="1" ht="24.75" customHeight="1">
      <c r="A29" s="13"/>
      <c r="B29" s="30"/>
      <c r="C29" s="30"/>
      <c r="D29" s="30"/>
      <c r="E29" s="30"/>
      <c r="F29" s="30"/>
      <c r="G29" s="18"/>
      <c r="H29" s="18"/>
      <c r="I29" s="18"/>
      <c r="J29" s="18"/>
      <c r="K29" s="18"/>
      <c r="L29" s="18"/>
      <c r="M29" s="13"/>
      <c r="N29" s="18"/>
      <c r="O29" s="18"/>
      <c r="P29" s="18"/>
      <c r="Q29" s="13"/>
      <c r="R29" s="14"/>
      <c r="S29" s="14"/>
      <c r="T29" s="14"/>
      <c r="U29" s="13"/>
      <c r="V29" s="18"/>
      <c r="W29" s="18"/>
      <c r="X29" s="18"/>
      <c r="Y29" s="13"/>
      <c r="Z29" s="13"/>
    </row>
    <row r="30" spans="1:26" s="19" customFormat="1" ht="24.75" customHeight="1">
      <c r="A30" s="91" t="s">
        <v>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</row>
    <row r="31" spans="1:26" s="12" customFormat="1" ht="24.75" customHeight="1">
      <c r="A31" s="15"/>
      <c r="B31" s="13"/>
      <c r="C31" s="23"/>
      <c r="D31" s="22"/>
      <c r="E31" s="18"/>
      <c r="F31" s="18"/>
      <c r="G31" s="15"/>
      <c r="H31" s="15"/>
      <c r="I31" s="18"/>
      <c r="J31" s="15"/>
      <c r="K31" s="15"/>
      <c r="L31" s="15"/>
      <c r="M31" s="15"/>
      <c r="N31" s="15"/>
      <c r="O31" s="15"/>
      <c r="P31" s="15"/>
      <c r="Q31" s="15"/>
      <c r="R31" s="20"/>
      <c r="S31" s="20"/>
      <c r="T31" s="20"/>
      <c r="U31" s="15"/>
      <c r="V31" s="18"/>
      <c r="W31" s="18"/>
      <c r="X31" s="15"/>
      <c r="Y31" s="15"/>
      <c r="Z31" s="13"/>
    </row>
    <row r="32" spans="1:26" s="11" customFormat="1" ht="24.75" customHeight="1">
      <c r="A32" s="13">
        <v>1</v>
      </c>
      <c r="B32" s="72">
        <v>25</v>
      </c>
      <c r="C32" s="79" t="s">
        <v>90</v>
      </c>
      <c r="D32" s="73" t="s">
        <v>137</v>
      </c>
      <c r="E32" s="86">
        <v>82</v>
      </c>
      <c r="F32" s="73">
        <v>2</v>
      </c>
      <c r="G32" s="80">
        <v>3</v>
      </c>
      <c r="H32" s="77"/>
      <c r="I32" s="18">
        <f>IF(F32=1,((E32/100+1)-0.05),(E32/100+1))</f>
        <v>1.8199999999999998</v>
      </c>
      <c r="J32" s="18">
        <v>16</v>
      </c>
      <c r="K32" s="18">
        <v>30</v>
      </c>
      <c r="L32" s="18"/>
      <c r="M32" s="100">
        <f>((J32+L32)*I32)+K32</f>
        <v>59.12</v>
      </c>
      <c r="N32" s="18">
        <v>10</v>
      </c>
      <c r="O32" s="18">
        <v>90</v>
      </c>
      <c r="P32" s="18"/>
      <c r="Q32" s="13">
        <f>((N32+P32)*I32)+O32</f>
        <v>108.2</v>
      </c>
      <c r="R32" s="14">
        <v>0</v>
      </c>
      <c r="S32" s="14">
        <v>0</v>
      </c>
      <c r="T32" s="14"/>
      <c r="U32" s="13">
        <f>((R32+T32)*I32)+S32</f>
        <v>0</v>
      </c>
      <c r="V32" s="18">
        <v>1</v>
      </c>
      <c r="W32" s="18">
        <v>30</v>
      </c>
      <c r="X32" s="18"/>
      <c r="Y32" s="13">
        <f>((V32+X32)*I32)+W32</f>
        <v>31.82</v>
      </c>
      <c r="Z32" s="13">
        <f>M32+Q32+U32+Y32</f>
        <v>199.14</v>
      </c>
    </row>
    <row r="33" spans="1:26" s="11" customFormat="1" ht="24.75" customHeight="1">
      <c r="A33" s="13">
        <v>2</v>
      </c>
      <c r="B33" s="72">
        <v>42</v>
      </c>
      <c r="C33" s="79" t="s">
        <v>103</v>
      </c>
      <c r="D33" s="72" t="s">
        <v>145</v>
      </c>
      <c r="E33" s="86">
        <v>75</v>
      </c>
      <c r="F33" s="73">
        <v>2</v>
      </c>
      <c r="G33" s="80">
        <v>2</v>
      </c>
      <c r="H33" s="72"/>
      <c r="I33" s="18">
        <f>IF(F33=1,((E33/100+1)-0.05),(E33/100+1))</f>
        <v>1.75</v>
      </c>
      <c r="J33" s="18">
        <v>6</v>
      </c>
      <c r="K33" s="18">
        <v>0</v>
      </c>
      <c r="L33" s="18"/>
      <c r="M33" s="100">
        <f>((J33+L33)*I33)+K33</f>
        <v>10.5</v>
      </c>
      <c r="N33" s="18">
        <v>2</v>
      </c>
      <c r="O33" s="18">
        <v>180</v>
      </c>
      <c r="P33" s="18"/>
      <c r="Q33" s="13">
        <f>((N33+P33)*I33)+O33</f>
        <v>183.5</v>
      </c>
      <c r="R33" s="14">
        <v>0</v>
      </c>
      <c r="S33" s="14">
        <v>0</v>
      </c>
      <c r="T33" s="14"/>
      <c r="U33" s="13">
        <f>((R33+T33)*I33)+S33</f>
        <v>0</v>
      </c>
      <c r="V33" s="18">
        <v>0</v>
      </c>
      <c r="W33" s="18">
        <v>60</v>
      </c>
      <c r="X33" s="18"/>
      <c r="Y33" s="13">
        <f>((V33+X33)*I33)+W33</f>
        <v>60</v>
      </c>
      <c r="Z33" s="13">
        <f>M33+Q33+U33+Y33</f>
        <v>254</v>
      </c>
    </row>
    <row r="34" spans="1:26" s="11" customFormat="1" ht="24.75" customHeight="1">
      <c r="A34" s="13">
        <v>3</v>
      </c>
      <c r="B34" s="72">
        <v>28</v>
      </c>
      <c r="C34" s="72" t="s">
        <v>96</v>
      </c>
      <c r="D34" s="73" t="s">
        <v>139</v>
      </c>
      <c r="E34" s="86">
        <v>72</v>
      </c>
      <c r="F34" s="73">
        <v>1</v>
      </c>
      <c r="G34" s="73">
        <v>2</v>
      </c>
      <c r="H34" s="81">
        <v>2</v>
      </c>
      <c r="I34" s="18">
        <f>IF(F34=1,((E34/100+1)-0.05),(E34/100+1))</f>
        <v>1.67</v>
      </c>
      <c r="J34" s="18">
        <v>5</v>
      </c>
      <c r="K34" s="18">
        <v>0</v>
      </c>
      <c r="L34" s="18"/>
      <c r="M34" s="100">
        <f>((J34+L34)*I34)+K34</f>
        <v>8.35</v>
      </c>
      <c r="N34" s="18">
        <v>11</v>
      </c>
      <c r="O34" s="18">
        <v>180</v>
      </c>
      <c r="P34" s="18"/>
      <c r="Q34" s="13">
        <f>((N34+P34)*I34)+O34</f>
        <v>198.37</v>
      </c>
      <c r="R34" s="14">
        <v>0</v>
      </c>
      <c r="S34" s="14">
        <v>0</v>
      </c>
      <c r="T34" s="14"/>
      <c r="U34" s="13">
        <f>((R34+T34)*I34)+S34</f>
        <v>0</v>
      </c>
      <c r="V34" s="18">
        <v>12</v>
      </c>
      <c r="W34" s="18">
        <v>90</v>
      </c>
      <c r="X34" s="18"/>
      <c r="Y34" s="13">
        <f>((V34+X34)*I34)+W34</f>
        <v>110.03999999999999</v>
      </c>
      <c r="Z34" s="13">
        <f>M34+Q34+U34+Y34</f>
        <v>316.76</v>
      </c>
    </row>
    <row r="35" spans="1:26" s="11" customFormat="1" ht="24.75" customHeight="1">
      <c r="A35" s="13">
        <v>4</v>
      </c>
      <c r="B35" s="72">
        <v>22</v>
      </c>
      <c r="C35" s="72" t="s">
        <v>31</v>
      </c>
      <c r="D35" s="73" t="s">
        <v>136</v>
      </c>
      <c r="E35" s="86">
        <v>77</v>
      </c>
      <c r="F35" s="73">
        <v>1</v>
      </c>
      <c r="G35" s="73">
        <v>2</v>
      </c>
      <c r="H35" s="72"/>
      <c r="I35" s="18">
        <f>IF(F35=1,((E35/100+1)-0.05),(E35/100+1))</f>
        <v>1.72</v>
      </c>
      <c r="J35" s="18">
        <v>9</v>
      </c>
      <c r="K35" s="18">
        <v>0</v>
      </c>
      <c r="L35" s="18"/>
      <c r="M35" s="100">
        <f>((J35+L35)*I35)+K35</f>
        <v>15.48</v>
      </c>
      <c r="N35" s="18">
        <v>21</v>
      </c>
      <c r="O35" s="18">
        <v>210</v>
      </c>
      <c r="P35" s="18"/>
      <c r="Q35" s="13">
        <f>((N35+P35)*I35)+O35</f>
        <v>246.12</v>
      </c>
      <c r="R35" s="14">
        <v>11</v>
      </c>
      <c r="S35" s="14">
        <v>30</v>
      </c>
      <c r="T35" s="14"/>
      <c r="U35" s="13">
        <f>((R35+T35)*I35)+S35</f>
        <v>48.92</v>
      </c>
      <c r="V35" s="18">
        <v>12</v>
      </c>
      <c r="W35" s="18">
        <v>60</v>
      </c>
      <c r="X35" s="18"/>
      <c r="Y35" s="13">
        <f>((V35+X35)*I35)+W35</f>
        <v>80.64</v>
      </c>
      <c r="Z35" s="13">
        <f>M35+Q35+U35+Y35</f>
        <v>391.16</v>
      </c>
    </row>
    <row r="36" spans="1:26" s="11" customFormat="1" ht="24.75" customHeight="1">
      <c r="A36" s="13">
        <v>5</v>
      </c>
      <c r="B36" s="72">
        <v>45</v>
      </c>
      <c r="C36" s="79" t="s">
        <v>107</v>
      </c>
      <c r="D36" s="73" t="s">
        <v>146</v>
      </c>
      <c r="E36" s="86">
        <v>82</v>
      </c>
      <c r="F36" s="73">
        <v>2</v>
      </c>
      <c r="G36" s="80">
        <v>3</v>
      </c>
      <c r="H36" s="76"/>
      <c r="I36" s="18">
        <f>IF(F36=1,((E36/100+1)-0.05),(E36/100+1))</f>
        <v>1.8199999999999998</v>
      </c>
      <c r="J36" s="18">
        <v>16</v>
      </c>
      <c r="K36" s="18">
        <v>30</v>
      </c>
      <c r="L36" s="70"/>
      <c r="M36" s="100">
        <f>((J36+L36)*I36)+K36</f>
        <v>59.12</v>
      </c>
      <c r="N36" s="70">
        <v>10</v>
      </c>
      <c r="O36" s="70">
        <v>60</v>
      </c>
      <c r="P36" s="70"/>
      <c r="Q36" s="13">
        <f>((N36+P36)*I36)+O36</f>
        <v>78.2</v>
      </c>
      <c r="R36" s="71">
        <v>130</v>
      </c>
      <c r="S36" s="71">
        <v>0</v>
      </c>
      <c r="T36" s="71"/>
      <c r="U36" s="13">
        <f>((R36+T36)*I36)+S36</f>
        <v>236.59999999999997</v>
      </c>
      <c r="V36" s="70">
        <v>1</v>
      </c>
      <c r="W36" s="70">
        <v>30</v>
      </c>
      <c r="X36" s="70"/>
      <c r="Y36" s="13">
        <f>((V36+X36)*I36)+W36</f>
        <v>31.82</v>
      </c>
      <c r="Z36" s="13">
        <f>M36+Q36+U36+Y36</f>
        <v>405.73999999999995</v>
      </c>
    </row>
    <row r="37" spans="1:26" s="11" customFormat="1" ht="24.75" customHeight="1">
      <c r="A37" s="13">
        <v>6</v>
      </c>
      <c r="B37" s="72">
        <v>10</v>
      </c>
      <c r="C37" s="72" t="s">
        <v>83</v>
      </c>
      <c r="D37" s="73" t="s">
        <v>128</v>
      </c>
      <c r="E37" s="86">
        <v>76</v>
      </c>
      <c r="F37" s="73">
        <v>2</v>
      </c>
      <c r="G37" s="80">
        <v>2</v>
      </c>
      <c r="H37" s="76">
        <v>2</v>
      </c>
      <c r="I37" s="18">
        <f>IF(F37=1,((E37/100+1)-0.05),(E37/100+1))</f>
        <v>1.76</v>
      </c>
      <c r="J37" s="18">
        <v>21</v>
      </c>
      <c r="K37" s="18">
        <v>0</v>
      </c>
      <c r="L37" s="18"/>
      <c r="M37" s="100">
        <f>((J37+L37)*I37)+K37</f>
        <v>36.96</v>
      </c>
      <c r="N37" s="18">
        <v>25</v>
      </c>
      <c r="O37" s="18">
        <v>180</v>
      </c>
      <c r="P37" s="18"/>
      <c r="Q37" s="13">
        <f>((N37+P37)*I37)+O37</f>
        <v>224</v>
      </c>
      <c r="R37" s="14">
        <v>0</v>
      </c>
      <c r="S37" s="14">
        <v>0</v>
      </c>
      <c r="T37" s="14"/>
      <c r="U37" s="13">
        <f>((R37+T37)*I37)+S37</f>
        <v>0</v>
      </c>
      <c r="V37" s="18">
        <v>53</v>
      </c>
      <c r="W37" s="18">
        <v>60</v>
      </c>
      <c r="X37" s="18"/>
      <c r="Y37" s="13">
        <f>((V37+X37)*I37)+W37</f>
        <v>153.28</v>
      </c>
      <c r="Z37" s="13">
        <f>M37+Q37+U37+Y37</f>
        <v>414.24</v>
      </c>
    </row>
    <row r="38" spans="1:26" s="11" customFormat="1" ht="24.75" customHeight="1">
      <c r="A38" s="13">
        <v>7</v>
      </c>
      <c r="B38" s="23">
        <v>66</v>
      </c>
      <c r="C38" s="79" t="s">
        <v>118</v>
      </c>
      <c r="D38" s="18" t="s">
        <v>152</v>
      </c>
      <c r="E38" s="88">
        <v>84</v>
      </c>
      <c r="F38" s="18">
        <v>1</v>
      </c>
      <c r="G38" s="18">
        <v>3</v>
      </c>
      <c r="H38" s="23"/>
      <c r="I38" s="18">
        <f>IF(F38=1,((E38/100+1)-0.05),(E38/100+1))</f>
        <v>1.7899999999999998</v>
      </c>
      <c r="J38" s="18">
        <v>9</v>
      </c>
      <c r="K38" s="18">
        <v>0</v>
      </c>
      <c r="L38" s="70"/>
      <c r="M38" s="100">
        <f>((J38+L38)*I38)+K38</f>
        <v>16.11</v>
      </c>
      <c r="N38" s="70">
        <v>16</v>
      </c>
      <c r="O38" s="70">
        <v>210</v>
      </c>
      <c r="P38" s="70"/>
      <c r="Q38" s="13">
        <f>((N38+P38)*I38)+O38</f>
        <v>238.64</v>
      </c>
      <c r="R38" s="71">
        <v>60</v>
      </c>
      <c r="S38" s="71">
        <v>0</v>
      </c>
      <c r="T38" s="71"/>
      <c r="U38" s="13">
        <f>((R38+T38)*I38)+S38</f>
        <v>107.39999999999999</v>
      </c>
      <c r="V38" s="70">
        <v>0</v>
      </c>
      <c r="W38" s="70">
        <v>60</v>
      </c>
      <c r="X38" s="70"/>
      <c r="Y38" s="13">
        <f>((V38+X38)*I38)+W38</f>
        <v>60</v>
      </c>
      <c r="Z38" s="13">
        <f>M38+Q38+U38+Y38</f>
        <v>422.15</v>
      </c>
    </row>
    <row r="39" spans="1:26" s="11" customFormat="1" ht="24.75" customHeight="1">
      <c r="A39" s="13">
        <v>8</v>
      </c>
      <c r="B39" s="72">
        <v>55</v>
      </c>
      <c r="C39" s="79" t="s">
        <v>110</v>
      </c>
      <c r="D39" s="73" t="s">
        <v>148</v>
      </c>
      <c r="E39" s="86">
        <v>73</v>
      </c>
      <c r="F39" s="73">
        <v>2</v>
      </c>
      <c r="G39" s="80">
        <v>2</v>
      </c>
      <c r="H39" s="72"/>
      <c r="I39" s="18">
        <f>IF(F39=1,((E39/100+1)-0.05),(E39/100+1))</f>
        <v>1.73</v>
      </c>
      <c r="J39" s="18">
        <v>6</v>
      </c>
      <c r="K39" s="18">
        <v>120</v>
      </c>
      <c r="L39" s="70"/>
      <c r="M39" s="100">
        <f>((J39+L39)*I39)+K39</f>
        <v>130.38</v>
      </c>
      <c r="N39" s="70">
        <v>18</v>
      </c>
      <c r="O39" s="70">
        <v>240</v>
      </c>
      <c r="P39" s="70"/>
      <c r="Q39" s="13">
        <f>((N39+P39)*I39)+O39</f>
        <v>271.14</v>
      </c>
      <c r="R39" s="71">
        <v>0</v>
      </c>
      <c r="S39" s="71">
        <v>0</v>
      </c>
      <c r="T39" s="71"/>
      <c r="U39" s="13">
        <f>((R39+T39)*I39)+S39</f>
        <v>0</v>
      </c>
      <c r="V39" s="70">
        <v>0</v>
      </c>
      <c r="W39" s="70">
        <v>30</v>
      </c>
      <c r="X39" s="70"/>
      <c r="Y39" s="13">
        <f>((V39+X39)*I39)+W39</f>
        <v>30</v>
      </c>
      <c r="Z39" s="13">
        <f>M39+Q39+U39+Y39</f>
        <v>431.52</v>
      </c>
    </row>
    <row r="40" spans="1:26" s="11" customFormat="1" ht="24.75" customHeight="1">
      <c r="A40" s="13">
        <v>9</v>
      </c>
      <c r="B40" s="72">
        <v>9</v>
      </c>
      <c r="C40" s="72" t="s">
        <v>166</v>
      </c>
      <c r="D40" s="73" t="s">
        <v>127</v>
      </c>
      <c r="E40" s="86">
        <v>86</v>
      </c>
      <c r="F40" s="73">
        <v>1</v>
      </c>
      <c r="G40" s="73">
        <v>3</v>
      </c>
      <c r="H40" s="77"/>
      <c r="I40" s="18">
        <f>IF(F40=1,((E40/100+1)-0.05),(E40/100+1))</f>
        <v>1.8099999999999998</v>
      </c>
      <c r="J40" s="18">
        <v>22</v>
      </c>
      <c r="K40" s="18">
        <v>30</v>
      </c>
      <c r="L40" s="18"/>
      <c r="M40" s="100">
        <f>((J40+L40)*I40)+K40</f>
        <v>69.82</v>
      </c>
      <c r="N40" s="18">
        <v>23</v>
      </c>
      <c r="O40" s="18">
        <v>150</v>
      </c>
      <c r="P40" s="18"/>
      <c r="Q40" s="13">
        <f>((N40+P40)*I40)+O40</f>
        <v>191.63</v>
      </c>
      <c r="R40" s="14">
        <v>9</v>
      </c>
      <c r="S40" s="14">
        <v>0</v>
      </c>
      <c r="T40" s="14"/>
      <c r="U40" s="13">
        <f>((R40+T40)*I40)+S40</f>
        <v>16.29</v>
      </c>
      <c r="V40" s="18">
        <v>20</v>
      </c>
      <c r="W40" s="18">
        <v>150</v>
      </c>
      <c r="X40" s="18"/>
      <c r="Y40" s="13">
        <f>((V40+X40)*I40)+W40</f>
        <v>186.2</v>
      </c>
      <c r="Z40" s="13">
        <f>M40+Q40+U40+Y40</f>
        <v>463.94</v>
      </c>
    </row>
    <row r="41" spans="1:26" s="11" customFormat="1" ht="24.75" customHeight="1">
      <c r="A41" s="13">
        <v>10</v>
      </c>
      <c r="B41" s="23">
        <v>5</v>
      </c>
      <c r="C41" s="23" t="s">
        <v>79</v>
      </c>
      <c r="D41" s="18" t="s">
        <v>123</v>
      </c>
      <c r="E41" s="88">
        <v>84</v>
      </c>
      <c r="F41" s="18">
        <v>2</v>
      </c>
      <c r="G41" s="18">
        <v>3</v>
      </c>
      <c r="H41" s="76">
        <v>2</v>
      </c>
      <c r="I41" s="18">
        <f>IF(F41=1,((E41/100+1)-0.05),(E41/100+1))</f>
        <v>1.8399999999999999</v>
      </c>
      <c r="J41" s="18">
        <v>18</v>
      </c>
      <c r="K41" s="18">
        <v>60</v>
      </c>
      <c r="L41" s="18"/>
      <c r="M41" s="100">
        <f>((J41+L41)*I41)+K41</f>
        <v>93.12</v>
      </c>
      <c r="N41" s="18">
        <v>15</v>
      </c>
      <c r="O41" s="18">
        <v>210</v>
      </c>
      <c r="P41" s="18"/>
      <c r="Q41" s="13">
        <f>((N41+P41)*I41)+O41</f>
        <v>237.6</v>
      </c>
      <c r="R41" s="14">
        <v>0</v>
      </c>
      <c r="S41" s="14">
        <v>30</v>
      </c>
      <c r="T41" s="14"/>
      <c r="U41" s="13">
        <f>((R41+T41)*I41)+S41</f>
        <v>30</v>
      </c>
      <c r="V41" s="18">
        <v>0</v>
      </c>
      <c r="W41" s="18">
        <v>120</v>
      </c>
      <c r="X41" s="18"/>
      <c r="Y41" s="13">
        <f>((V41+X41)*I41)+W41</f>
        <v>120</v>
      </c>
      <c r="Z41" s="13">
        <f>M41+Q41+U41+Y41</f>
        <v>480.72</v>
      </c>
    </row>
    <row r="42" spans="1:26" s="11" customFormat="1" ht="24.75" customHeight="1">
      <c r="A42" s="13">
        <v>11</v>
      </c>
      <c r="B42" s="72">
        <v>35</v>
      </c>
      <c r="C42" s="77" t="s">
        <v>117</v>
      </c>
      <c r="D42" s="73" t="s">
        <v>11</v>
      </c>
      <c r="E42" s="89">
        <v>56</v>
      </c>
      <c r="F42" s="73">
        <v>1</v>
      </c>
      <c r="G42" s="80">
        <v>1</v>
      </c>
      <c r="H42" s="72"/>
      <c r="I42" s="18">
        <f>IF(F42=1,((E42/100+1)-0.05),(E42/100+1))</f>
        <v>1.51</v>
      </c>
      <c r="J42" s="18">
        <v>130</v>
      </c>
      <c r="K42" s="18">
        <v>30</v>
      </c>
      <c r="L42" s="18"/>
      <c r="M42" s="100">
        <f>((J42+L42)*I42)+K42</f>
        <v>226.3</v>
      </c>
      <c r="N42" s="18">
        <v>33</v>
      </c>
      <c r="O42" s="18">
        <v>180</v>
      </c>
      <c r="P42" s="18"/>
      <c r="Q42" s="13">
        <f>((N42+P42)*I42)+O42</f>
        <v>229.82999999999998</v>
      </c>
      <c r="R42" s="14">
        <v>0</v>
      </c>
      <c r="S42" s="14">
        <v>0</v>
      </c>
      <c r="T42" s="14"/>
      <c r="U42" s="13">
        <f>((R42+T42)*I42)+S42</f>
        <v>0</v>
      </c>
      <c r="V42" s="18">
        <v>16</v>
      </c>
      <c r="W42" s="18">
        <v>60</v>
      </c>
      <c r="X42" s="18"/>
      <c r="Y42" s="13">
        <f>((V42+X42)*I42)+W42</f>
        <v>84.16</v>
      </c>
      <c r="Z42" s="13">
        <f>M42+Q42+U42+Y42</f>
        <v>540.29</v>
      </c>
    </row>
    <row r="43" spans="1:26" s="11" customFormat="1" ht="24.75" customHeight="1">
      <c r="A43" s="13">
        <v>12</v>
      </c>
      <c r="B43" s="72">
        <v>57</v>
      </c>
      <c r="C43" s="72" t="s">
        <v>111</v>
      </c>
      <c r="D43" s="73" t="s">
        <v>74</v>
      </c>
      <c r="E43" s="86">
        <v>81</v>
      </c>
      <c r="F43" s="73">
        <v>1</v>
      </c>
      <c r="G43" s="80">
        <v>3</v>
      </c>
      <c r="H43" s="72"/>
      <c r="I43" s="18">
        <f>IF(F43=1,((E43/100+1)-0.05),(E43/100+1))</f>
        <v>1.76</v>
      </c>
      <c r="J43" s="18">
        <v>4</v>
      </c>
      <c r="K43" s="18">
        <v>150</v>
      </c>
      <c r="L43" s="70"/>
      <c r="M43" s="100">
        <f>((J43+L43)*I43)+K43</f>
        <v>157.04</v>
      </c>
      <c r="N43" s="70">
        <v>10</v>
      </c>
      <c r="O43" s="70">
        <v>180</v>
      </c>
      <c r="P43" s="70"/>
      <c r="Q43" s="13">
        <f>((N43+P43)*I43)+O43</f>
        <v>197.6</v>
      </c>
      <c r="R43" s="71">
        <v>60</v>
      </c>
      <c r="S43" s="71">
        <v>30</v>
      </c>
      <c r="T43" s="71"/>
      <c r="U43" s="13">
        <f>((R43+T43)*I43)+S43</f>
        <v>135.6</v>
      </c>
      <c r="V43" s="70">
        <v>0</v>
      </c>
      <c r="W43" s="70">
        <v>60</v>
      </c>
      <c r="X43" s="70"/>
      <c r="Y43" s="13">
        <f>((V43+X43)*I43)+W43</f>
        <v>60</v>
      </c>
      <c r="Z43" s="13">
        <f>M43+Q43+U43+Y43</f>
        <v>550.24</v>
      </c>
    </row>
    <row r="44" spans="1:26" s="11" customFormat="1" ht="24.75" customHeight="1">
      <c r="A44" s="13">
        <v>13</v>
      </c>
      <c r="B44" s="72">
        <v>64</v>
      </c>
      <c r="C44" s="82" t="s">
        <v>114</v>
      </c>
      <c r="D44" s="73" t="s">
        <v>151</v>
      </c>
      <c r="E44" s="86">
        <v>86</v>
      </c>
      <c r="F44" s="73">
        <v>1</v>
      </c>
      <c r="G44" s="80">
        <v>3</v>
      </c>
      <c r="H44" s="23"/>
      <c r="I44" s="18">
        <f>IF(F44=1,((E44/100+1)-0.05),(E44/100+1))</f>
        <v>1.8099999999999998</v>
      </c>
      <c r="J44" s="18">
        <v>24</v>
      </c>
      <c r="K44" s="18">
        <v>0</v>
      </c>
      <c r="L44" s="70"/>
      <c r="M44" s="100">
        <f>((J44+L44)*I44)+K44</f>
        <v>43.44</v>
      </c>
      <c r="N44" s="70">
        <v>46</v>
      </c>
      <c r="O44" s="70">
        <v>180</v>
      </c>
      <c r="P44" s="70"/>
      <c r="Q44" s="13">
        <f>((N44+P44)*I44)+O44</f>
        <v>263.26</v>
      </c>
      <c r="R44" s="71">
        <v>60</v>
      </c>
      <c r="S44" s="71">
        <v>0</v>
      </c>
      <c r="T44" s="71"/>
      <c r="U44" s="13">
        <f>((R44+T44)*I44)+S44</f>
        <v>108.6</v>
      </c>
      <c r="V44" s="70">
        <v>20</v>
      </c>
      <c r="W44" s="70">
        <v>150</v>
      </c>
      <c r="X44" s="70"/>
      <c r="Y44" s="13">
        <f>((V44+X44)*I44)+W44</f>
        <v>186.2</v>
      </c>
      <c r="Z44" s="13">
        <f>M44+Q44+U44+Y44</f>
        <v>601.5</v>
      </c>
    </row>
    <row r="45" spans="1:26" s="11" customFormat="1" ht="24.75" customHeight="1">
      <c r="A45" s="13">
        <v>14</v>
      </c>
      <c r="B45" s="72">
        <v>14</v>
      </c>
      <c r="C45" s="72" t="s">
        <v>86</v>
      </c>
      <c r="D45" s="73" t="s">
        <v>29</v>
      </c>
      <c r="E45" s="87">
        <v>83</v>
      </c>
      <c r="F45" s="73">
        <v>1</v>
      </c>
      <c r="G45" s="73">
        <v>3</v>
      </c>
      <c r="H45" s="74"/>
      <c r="I45" s="18">
        <f>IF(F45=1,((E45/100+1)-0.05),(E45/100+1))</f>
        <v>1.78</v>
      </c>
      <c r="J45" s="18">
        <v>3</v>
      </c>
      <c r="K45" s="18">
        <v>60</v>
      </c>
      <c r="L45" s="18"/>
      <c r="M45" s="100">
        <f>((J45+L45)*I45)+K45</f>
        <v>65.34</v>
      </c>
      <c r="N45" s="18">
        <v>47</v>
      </c>
      <c r="O45" s="18">
        <v>270</v>
      </c>
      <c r="P45" s="18"/>
      <c r="Q45" s="13">
        <f>((N45+P45)*I45)+O45</f>
        <v>353.65999999999997</v>
      </c>
      <c r="R45" s="14">
        <v>1</v>
      </c>
      <c r="S45" s="14">
        <v>0</v>
      </c>
      <c r="T45" s="14"/>
      <c r="U45" s="13">
        <f>((R45+T45)*I45)+S45</f>
        <v>1.78</v>
      </c>
      <c r="V45" s="18">
        <v>76</v>
      </c>
      <c r="W45" s="18">
        <v>60</v>
      </c>
      <c r="X45" s="18"/>
      <c r="Y45" s="13">
        <f>((V45+X45)*I45)+W45</f>
        <v>195.28</v>
      </c>
      <c r="Z45" s="13">
        <f>M45+Q45+U45+Y45</f>
        <v>616.06</v>
      </c>
    </row>
    <row r="46" spans="1:26" s="11" customFormat="1" ht="24.75" customHeight="1">
      <c r="A46" s="13">
        <v>15</v>
      </c>
      <c r="B46" s="72">
        <v>2</v>
      </c>
      <c r="C46" s="72" t="s">
        <v>77</v>
      </c>
      <c r="D46" s="73" t="s">
        <v>120</v>
      </c>
      <c r="E46" s="86">
        <v>77</v>
      </c>
      <c r="F46" s="73">
        <v>2</v>
      </c>
      <c r="G46" s="73">
        <v>2</v>
      </c>
      <c r="H46" s="74"/>
      <c r="I46" s="18">
        <f>IF(F46=1,((E46/100+1)-0.05),(E46/100+1))</f>
        <v>1.77</v>
      </c>
      <c r="J46" s="18">
        <v>27</v>
      </c>
      <c r="K46" s="18">
        <v>60</v>
      </c>
      <c r="L46" s="18"/>
      <c r="M46" s="100">
        <f>((J46+L46)*I46)+K46</f>
        <v>107.78999999999999</v>
      </c>
      <c r="N46" s="18">
        <v>18</v>
      </c>
      <c r="O46" s="18">
        <v>180</v>
      </c>
      <c r="P46" s="18"/>
      <c r="Q46" s="13">
        <f>((N46+P46)*I46)+O46</f>
        <v>211.86</v>
      </c>
      <c r="R46" s="14">
        <v>5</v>
      </c>
      <c r="S46" s="14">
        <v>0</v>
      </c>
      <c r="T46" s="14"/>
      <c r="U46" s="13">
        <f>((R46+T46)*I46)+S46</f>
        <v>8.85</v>
      </c>
      <c r="V46" s="18">
        <v>22</v>
      </c>
      <c r="W46" s="18">
        <v>270</v>
      </c>
      <c r="X46" s="18"/>
      <c r="Y46" s="13">
        <f>((V46+X46)*I46)+W46</f>
        <v>308.94</v>
      </c>
      <c r="Z46" s="13">
        <f>M46+Q46+U46+Y46</f>
        <v>637.44</v>
      </c>
    </row>
    <row r="47" spans="1:26" s="11" customFormat="1" ht="24.75" customHeight="1">
      <c r="A47" s="13">
        <v>16</v>
      </c>
      <c r="B47" s="72">
        <v>4</v>
      </c>
      <c r="C47" s="72" t="s">
        <v>78</v>
      </c>
      <c r="D47" s="73" t="s">
        <v>122</v>
      </c>
      <c r="E47" s="86">
        <v>87</v>
      </c>
      <c r="F47" s="73">
        <v>1</v>
      </c>
      <c r="G47" s="73">
        <v>3</v>
      </c>
      <c r="H47" s="72"/>
      <c r="I47" s="18">
        <f>IF(F47=1,((E47/100+1)-0.05),(E47/100+1))</f>
        <v>1.82</v>
      </c>
      <c r="J47" s="18">
        <v>130</v>
      </c>
      <c r="K47" s="18">
        <v>60</v>
      </c>
      <c r="L47" s="18"/>
      <c r="M47" s="100">
        <f>((J47+L47)*I47)+K47</f>
        <v>296.6</v>
      </c>
      <c r="N47" s="18">
        <v>31</v>
      </c>
      <c r="O47" s="18">
        <v>150</v>
      </c>
      <c r="P47" s="18"/>
      <c r="Q47" s="13">
        <f>((N47+P47)*I47)+O47</f>
        <v>206.42000000000002</v>
      </c>
      <c r="R47" s="14">
        <v>23</v>
      </c>
      <c r="S47" s="14">
        <v>0</v>
      </c>
      <c r="T47" s="14"/>
      <c r="U47" s="13">
        <f>((R47+T47)*I47)+S47</f>
        <v>41.86</v>
      </c>
      <c r="V47" s="18">
        <f>17+25</f>
        <v>42</v>
      </c>
      <c r="W47" s="18">
        <v>60</v>
      </c>
      <c r="X47" s="18"/>
      <c r="Y47" s="13">
        <f>((V47+X47)*I47)+W47</f>
        <v>136.44</v>
      </c>
      <c r="Z47" s="13">
        <f>M47+Q47+U47+Y47</f>
        <v>681.3199999999999</v>
      </c>
    </row>
    <row r="48" spans="1:26" s="11" customFormat="1" ht="24.75" customHeight="1">
      <c r="A48" s="13">
        <v>17</v>
      </c>
      <c r="B48" s="73">
        <v>27</v>
      </c>
      <c r="C48" s="77" t="s">
        <v>153</v>
      </c>
      <c r="D48" s="73" t="s">
        <v>26</v>
      </c>
      <c r="E48" s="86">
        <v>73</v>
      </c>
      <c r="F48" s="73">
        <v>2</v>
      </c>
      <c r="G48" s="73">
        <v>2</v>
      </c>
      <c r="H48" s="75">
        <v>2</v>
      </c>
      <c r="I48" s="18">
        <f>IF(F48=1,((E48/100+1)-0.05),(E48/100+1))</f>
        <v>1.73</v>
      </c>
      <c r="J48" s="18">
        <v>5</v>
      </c>
      <c r="K48" s="18">
        <v>270</v>
      </c>
      <c r="L48" s="18"/>
      <c r="M48" s="100">
        <f>((J48+L48)*I48)+K48</f>
        <v>278.65</v>
      </c>
      <c r="N48" s="18">
        <v>10</v>
      </c>
      <c r="O48" s="18">
        <v>270</v>
      </c>
      <c r="P48" s="18"/>
      <c r="Q48" s="13">
        <f>((N48+P48)*I48)+O48</f>
        <v>287.3</v>
      </c>
      <c r="R48" s="14">
        <v>21</v>
      </c>
      <c r="S48" s="14">
        <v>30</v>
      </c>
      <c r="T48" s="14"/>
      <c r="U48" s="13">
        <f>((R48+T48)*I48)+S48</f>
        <v>66.33</v>
      </c>
      <c r="V48" s="18">
        <v>0</v>
      </c>
      <c r="W48" s="18">
        <v>90</v>
      </c>
      <c r="X48" s="18"/>
      <c r="Y48" s="13">
        <f>((V48+X48)*I48)+W48</f>
        <v>90</v>
      </c>
      <c r="Z48" s="13">
        <f>M48+Q48+U48+Y48</f>
        <v>722.2800000000001</v>
      </c>
    </row>
    <row r="49" spans="1:26" s="11" customFormat="1" ht="24.75" customHeight="1">
      <c r="A49" s="13">
        <v>18</v>
      </c>
      <c r="B49" s="72">
        <v>23</v>
      </c>
      <c r="C49" s="72" t="s">
        <v>93</v>
      </c>
      <c r="D49" s="73" t="s">
        <v>27</v>
      </c>
      <c r="E49" s="86">
        <v>72</v>
      </c>
      <c r="F49" s="73">
        <v>1</v>
      </c>
      <c r="G49" s="73">
        <v>2</v>
      </c>
      <c r="H49" s="72"/>
      <c r="I49" s="18">
        <f>IF(F49=1,((E49/100+1)-0.05),(E49/100+1))</f>
        <v>1.67</v>
      </c>
      <c r="J49" s="18">
        <v>130</v>
      </c>
      <c r="K49" s="18">
        <v>150</v>
      </c>
      <c r="L49" s="18"/>
      <c r="M49" s="100">
        <f>((J49+L49)*I49)+K49</f>
        <v>367.1</v>
      </c>
      <c r="N49" s="18">
        <v>45</v>
      </c>
      <c r="O49" s="18">
        <v>180</v>
      </c>
      <c r="P49" s="18"/>
      <c r="Q49" s="13">
        <f>((N49+P49)*I49)+O49</f>
        <v>255.14999999999998</v>
      </c>
      <c r="R49" s="14">
        <v>15</v>
      </c>
      <c r="S49" s="14">
        <v>0</v>
      </c>
      <c r="T49" s="14"/>
      <c r="U49" s="13">
        <f>((R49+T49)*I49)+S49</f>
        <v>25.049999999999997</v>
      </c>
      <c r="V49" s="18">
        <v>49</v>
      </c>
      <c r="W49" s="18">
        <v>30</v>
      </c>
      <c r="X49" s="18"/>
      <c r="Y49" s="13">
        <f>((V49+X49)*I49)+W49</f>
        <v>111.83</v>
      </c>
      <c r="Z49" s="13">
        <f>M49+Q49+U49+Y49</f>
        <v>759.13</v>
      </c>
    </row>
    <row r="50" spans="1:26" s="11" customFormat="1" ht="24.75" customHeight="1">
      <c r="A50" s="13">
        <v>19</v>
      </c>
      <c r="B50" s="72">
        <v>6</v>
      </c>
      <c r="C50" s="77" t="s">
        <v>80</v>
      </c>
      <c r="D50" s="73" t="s">
        <v>124</v>
      </c>
      <c r="E50" s="86">
        <v>81</v>
      </c>
      <c r="F50" s="73">
        <v>2</v>
      </c>
      <c r="G50" s="73">
        <v>2</v>
      </c>
      <c r="H50" s="78"/>
      <c r="I50" s="18">
        <f>IF(F50=1,((E50/100+1)-0.05),(E50/100+1))</f>
        <v>1.81</v>
      </c>
      <c r="J50" s="18">
        <v>130</v>
      </c>
      <c r="K50" s="18">
        <v>150</v>
      </c>
      <c r="L50" s="18"/>
      <c r="M50" s="100">
        <f>((J50+L50)*I50)+K50</f>
        <v>385.3</v>
      </c>
      <c r="N50" s="18">
        <v>38</v>
      </c>
      <c r="O50" s="18">
        <v>210</v>
      </c>
      <c r="P50" s="18"/>
      <c r="Q50" s="13">
        <f>((N50+P50)*I50)+O50</f>
        <v>278.78</v>
      </c>
      <c r="R50" s="14">
        <v>0</v>
      </c>
      <c r="S50" s="14">
        <v>0</v>
      </c>
      <c r="T50" s="14"/>
      <c r="U50" s="13">
        <f>((R50+T50)*I50)+S50</f>
        <v>0</v>
      </c>
      <c r="V50" s="18">
        <v>18</v>
      </c>
      <c r="W50" s="18">
        <v>120</v>
      </c>
      <c r="X50" s="18"/>
      <c r="Y50" s="13">
        <f>((V50+X50)*I50)+W50</f>
        <v>152.57999999999998</v>
      </c>
      <c r="Z50" s="13">
        <f>M50+Q50+U50+Y50</f>
        <v>816.6599999999999</v>
      </c>
    </row>
    <row r="51" spans="1:26" s="11" customFormat="1" ht="24.75" customHeight="1">
      <c r="A51" s="13">
        <v>20</v>
      </c>
      <c r="B51" s="72">
        <v>50</v>
      </c>
      <c r="C51" s="77" t="s">
        <v>109</v>
      </c>
      <c r="D51" s="73" t="s">
        <v>147</v>
      </c>
      <c r="E51" s="87">
        <v>70</v>
      </c>
      <c r="F51" s="73">
        <v>2</v>
      </c>
      <c r="G51" s="80">
        <v>1</v>
      </c>
      <c r="H51" s="77"/>
      <c r="I51" s="18">
        <f>IF(F51=1,((E51/100+1)-0.05),(E51/100+1))</f>
        <v>1.7</v>
      </c>
      <c r="J51" s="18">
        <v>24</v>
      </c>
      <c r="K51" s="18">
        <v>120</v>
      </c>
      <c r="L51" s="70"/>
      <c r="M51" s="100">
        <f>((J51+L51)*I51)+K51</f>
        <v>160.8</v>
      </c>
      <c r="N51" s="70">
        <v>29</v>
      </c>
      <c r="O51" s="70">
        <v>330</v>
      </c>
      <c r="P51" s="70"/>
      <c r="Q51" s="13">
        <f>((N51+P51)*I51)+O51</f>
        <v>379.3</v>
      </c>
      <c r="R51" s="71">
        <v>25</v>
      </c>
      <c r="S51" s="71">
        <v>60</v>
      </c>
      <c r="T51" s="71"/>
      <c r="U51" s="13">
        <f>((R51+T51)*I51)+S51</f>
        <v>102.5</v>
      </c>
      <c r="V51" s="70">
        <v>9</v>
      </c>
      <c r="W51" s="70">
        <v>180</v>
      </c>
      <c r="X51" s="70"/>
      <c r="Y51" s="13">
        <f>((V51+X51)*I51)+W51</f>
        <v>195.3</v>
      </c>
      <c r="Z51" s="13">
        <f>M51+Q51+U51+Y51</f>
        <v>837.9000000000001</v>
      </c>
    </row>
    <row r="52" spans="1:26" s="11" customFormat="1" ht="24.75" customHeight="1">
      <c r="A52" s="13">
        <v>21</v>
      </c>
      <c r="B52" s="72">
        <v>21</v>
      </c>
      <c r="C52" s="72" t="s">
        <v>92</v>
      </c>
      <c r="D52" s="73" t="s">
        <v>135</v>
      </c>
      <c r="E52" s="86">
        <v>83</v>
      </c>
      <c r="F52" s="73">
        <v>2</v>
      </c>
      <c r="G52" s="73">
        <v>3</v>
      </c>
      <c r="H52" s="72"/>
      <c r="I52" s="18">
        <f>IF(F52=1,((E52/100+1)-0.05),(E52/100+1))</f>
        <v>1.83</v>
      </c>
      <c r="J52" s="18">
        <v>5</v>
      </c>
      <c r="K52" s="18">
        <v>270</v>
      </c>
      <c r="L52" s="18"/>
      <c r="M52" s="100">
        <f>((J52+L52)*I52)+K52</f>
        <v>279.15</v>
      </c>
      <c r="N52" s="18">
        <v>36</v>
      </c>
      <c r="O52" s="18">
        <v>330</v>
      </c>
      <c r="P52" s="18"/>
      <c r="Q52" s="13">
        <f>((N52+P52)*I52)+O52</f>
        <v>395.88</v>
      </c>
      <c r="R52" s="14">
        <v>11</v>
      </c>
      <c r="S52" s="14">
        <v>30</v>
      </c>
      <c r="T52" s="14"/>
      <c r="U52" s="13">
        <f>((R52+T52)*I52)+S52</f>
        <v>50.13</v>
      </c>
      <c r="V52" s="18">
        <v>15</v>
      </c>
      <c r="W52" s="18">
        <v>120</v>
      </c>
      <c r="X52" s="18"/>
      <c r="Y52" s="13">
        <f>((V52+X52)*I52)+W52</f>
        <v>147.45</v>
      </c>
      <c r="Z52" s="13">
        <f>M52+Q52+U52+Y52</f>
        <v>872.6099999999999</v>
      </c>
    </row>
    <row r="53" spans="1:26" s="11" customFormat="1" ht="24.75" customHeight="1">
      <c r="A53" s="13">
        <v>22</v>
      </c>
      <c r="B53" s="46">
        <v>12</v>
      </c>
      <c r="C53" s="46" t="s">
        <v>85</v>
      </c>
      <c r="D53" s="45" t="s">
        <v>130</v>
      </c>
      <c r="E53" s="85">
        <v>55</v>
      </c>
      <c r="F53" s="45">
        <v>1</v>
      </c>
      <c r="G53" s="45">
        <v>1</v>
      </c>
      <c r="H53" s="49"/>
      <c r="I53" s="18">
        <f>IF(F53=1,((E53/100+1)-0.05),(E53/100+1))</f>
        <v>1.5</v>
      </c>
      <c r="J53" s="18">
        <v>130</v>
      </c>
      <c r="K53" s="18">
        <v>150</v>
      </c>
      <c r="L53" s="18"/>
      <c r="M53" s="100">
        <f>((J53+L53)*I53)+K53</f>
        <v>345</v>
      </c>
      <c r="N53" s="18">
        <v>55</v>
      </c>
      <c r="O53" s="18">
        <v>240</v>
      </c>
      <c r="P53" s="18"/>
      <c r="Q53" s="13">
        <f>((N53+P53)*I53)+O53</f>
        <v>322.5</v>
      </c>
      <c r="R53" s="14">
        <v>17</v>
      </c>
      <c r="S53" s="14">
        <v>0</v>
      </c>
      <c r="T53" s="14"/>
      <c r="U53" s="13">
        <f>((R53+T53)*I53)+S53</f>
        <v>25.5</v>
      </c>
      <c r="V53" s="18">
        <v>70</v>
      </c>
      <c r="W53" s="18">
        <v>90</v>
      </c>
      <c r="X53" s="18"/>
      <c r="Y53" s="13">
        <f>((V53+X53)*I53)+W53</f>
        <v>195</v>
      </c>
      <c r="Z53" s="13">
        <f>M53+Q53+U53+Y53</f>
        <v>888</v>
      </c>
    </row>
    <row r="54" spans="1:26" s="11" customFormat="1" ht="24.75" customHeight="1">
      <c r="A54" s="13">
        <v>23</v>
      </c>
      <c r="B54" s="72">
        <v>7</v>
      </c>
      <c r="C54" s="77" t="s">
        <v>81</v>
      </c>
      <c r="D54" s="73" t="s">
        <v>125</v>
      </c>
      <c r="E54" s="89">
        <v>60</v>
      </c>
      <c r="F54" s="73">
        <v>1</v>
      </c>
      <c r="G54" s="73">
        <v>1</v>
      </c>
      <c r="H54" s="78">
        <v>2</v>
      </c>
      <c r="I54" s="18">
        <f>IF(F54=1,((E54/100+1)-0.05),(E54/100+1))</f>
        <v>1.55</v>
      </c>
      <c r="J54" s="18">
        <v>130</v>
      </c>
      <c r="K54" s="18">
        <v>120</v>
      </c>
      <c r="L54" s="18"/>
      <c r="M54" s="100">
        <f>((J54+L54)*I54)+K54</f>
        <v>321.5</v>
      </c>
      <c r="N54" s="18">
        <v>49</v>
      </c>
      <c r="O54" s="18">
        <v>330</v>
      </c>
      <c r="P54" s="18"/>
      <c r="Q54" s="13">
        <f>((N54+P54)*I54)+O54</f>
        <v>405.95</v>
      </c>
      <c r="R54" s="14">
        <v>15</v>
      </c>
      <c r="S54" s="14">
        <v>60</v>
      </c>
      <c r="T54" s="14"/>
      <c r="U54" s="13">
        <f>((R54+T54)*I54)+S54</f>
        <v>83.25</v>
      </c>
      <c r="V54" s="18">
        <v>23</v>
      </c>
      <c r="W54" s="18">
        <v>60</v>
      </c>
      <c r="X54" s="18"/>
      <c r="Y54" s="13">
        <f>((V54+X54)*I54)+W54</f>
        <v>95.65</v>
      </c>
      <c r="Z54" s="13">
        <f>M54+Q54+U54+Y54</f>
        <v>906.35</v>
      </c>
    </row>
    <row r="55" spans="1:26" s="11" customFormat="1" ht="24.75" customHeight="1">
      <c r="A55" s="13">
        <v>24</v>
      </c>
      <c r="B55" s="72">
        <v>52</v>
      </c>
      <c r="C55" s="72" t="s">
        <v>115</v>
      </c>
      <c r="D55" s="73" t="s">
        <v>33</v>
      </c>
      <c r="E55" s="86">
        <v>87</v>
      </c>
      <c r="F55" s="73">
        <v>1</v>
      </c>
      <c r="G55" s="80">
        <v>3</v>
      </c>
      <c r="H55" s="72"/>
      <c r="I55" s="18">
        <f>IF(F55=1,((E55/100+1)-0.05),(E55/100+1))</f>
        <v>1.82</v>
      </c>
      <c r="J55" s="18">
        <v>130</v>
      </c>
      <c r="K55" s="18">
        <v>300</v>
      </c>
      <c r="L55" s="70"/>
      <c r="M55" s="100">
        <f>((J55+L55)*I55)+K55</f>
        <v>536.6</v>
      </c>
      <c r="N55" s="70">
        <v>23</v>
      </c>
      <c r="O55" s="70">
        <v>150</v>
      </c>
      <c r="P55" s="70"/>
      <c r="Q55" s="13">
        <f>((N55+P55)*I55)+O55</f>
        <v>191.86</v>
      </c>
      <c r="R55" s="71">
        <v>1</v>
      </c>
      <c r="S55" s="71">
        <v>30</v>
      </c>
      <c r="T55" s="71"/>
      <c r="U55" s="13">
        <f>((R55+T55)*I55)+S55</f>
        <v>31.82</v>
      </c>
      <c r="V55" s="70">
        <v>5</v>
      </c>
      <c r="W55" s="70">
        <v>150</v>
      </c>
      <c r="X55" s="70"/>
      <c r="Y55" s="13">
        <f>((V55+X55)*I55)+W55</f>
        <v>159.1</v>
      </c>
      <c r="Z55" s="13">
        <f>M55+Q55+U55+Y55</f>
        <v>919.3800000000001</v>
      </c>
    </row>
    <row r="56" spans="1:26" s="11" customFormat="1" ht="24.75" customHeight="1">
      <c r="A56" s="13">
        <v>25</v>
      </c>
      <c r="B56" s="72">
        <v>8</v>
      </c>
      <c r="C56" s="79" t="s">
        <v>30</v>
      </c>
      <c r="D56" s="73" t="s">
        <v>126</v>
      </c>
      <c r="E56" s="87">
        <v>66</v>
      </c>
      <c r="F56" s="73">
        <v>1</v>
      </c>
      <c r="G56" s="80">
        <v>1</v>
      </c>
      <c r="H56" s="77"/>
      <c r="I56" s="18">
        <f>IF(F56=1,((E56/100+1)-0.05),(E56/100+1))</f>
        <v>1.61</v>
      </c>
      <c r="J56" s="18">
        <v>130</v>
      </c>
      <c r="K56" s="18">
        <v>60</v>
      </c>
      <c r="L56" s="18"/>
      <c r="M56" s="100">
        <f>((J56+L56)*I56)+K56</f>
        <v>269.3</v>
      </c>
      <c r="N56" s="18">
        <v>49</v>
      </c>
      <c r="O56" s="18">
        <v>180</v>
      </c>
      <c r="P56" s="18"/>
      <c r="Q56" s="13">
        <f>((N56+P56)*I56)+O56</f>
        <v>258.89</v>
      </c>
      <c r="R56" s="14">
        <v>5</v>
      </c>
      <c r="S56" s="14">
        <v>300</v>
      </c>
      <c r="T56" s="14"/>
      <c r="U56" s="13">
        <f>((R56+T56)*I56)+S56</f>
        <v>308.05</v>
      </c>
      <c r="V56" s="18">
        <v>45</v>
      </c>
      <c r="W56" s="18">
        <v>60</v>
      </c>
      <c r="X56" s="18"/>
      <c r="Y56" s="13">
        <f>((V56+X56)*I56)+W56</f>
        <v>132.45</v>
      </c>
      <c r="Z56" s="13">
        <f>M56+Q56+U56+Y56</f>
        <v>968.69</v>
      </c>
    </row>
    <row r="57" spans="1:26" s="11" customFormat="1" ht="24.75" customHeight="1">
      <c r="A57" s="13">
        <v>26</v>
      </c>
      <c r="B57" s="72">
        <v>59</v>
      </c>
      <c r="C57" s="72" t="s">
        <v>116</v>
      </c>
      <c r="D57" s="73" t="s">
        <v>149</v>
      </c>
      <c r="E57" s="86">
        <v>89</v>
      </c>
      <c r="F57" s="73">
        <v>1</v>
      </c>
      <c r="G57" s="80">
        <v>3</v>
      </c>
      <c r="H57" s="76">
        <v>2</v>
      </c>
      <c r="I57" s="18">
        <f>IF(F57=1,((E57/100+1)-0.05),(E57/100+1))</f>
        <v>1.84</v>
      </c>
      <c r="J57" s="69">
        <v>0</v>
      </c>
      <c r="K57" s="69">
        <v>0</v>
      </c>
      <c r="L57" s="101"/>
      <c r="M57" s="100">
        <f>((J57+L57)*I57)+K57</f>
        <v>0</v>
      </c>
      <c r="N57" s="101">
        <v>37</v>
      </c>
      <c r="O57" s="101">
        <v>270</v>
      </c>
      <c r="P57" s="101"/>
      <c r="Q57" s="13">
        <f>((N57+P57)*I57)+O57</f>
        <v>338.08</v>
      </c>
      <c r="R57" s="102">
        <v>0</v>
      </c>
      <c r="S57" s="102">
        <v>60</v>
      </c>
      <c r="T57" s="102"/>
      <c r="U57" s="13">
        <f>((R57+T57)*I57)+S57</f>
        <v>60</v>
      </c>
      <c r="V57" s="101">
        <v>136</v>
      </c>
      <c r="W57" s="101">
        <f>180+150</f>
        <v>330</v>
      </c>
      <c r="X57" s="101"/>
      <c r="Y57" s="13">
        <f>((V57+X57)*I57)+W57</f>
        <v>580.24</v>
      </c>
      <c r="Z57" s="13">
        <f>M57+Q57+U57+Y57</f>
        <v>978.3199999999999</v>
      </c>
    </row>
    <row r="58" spans="1:26" s="11" customFormat="1" ht="24.75" customHeight="1">
      <c r="A58" s="13">
        <v>27</v>
      </c>
      <c r="B58" s="72">
        <v>24</v>
      </c>
      <c r="C58" s="72" t="s">
        <v>94</v>
      </c>
      <c r="D58" s="73" t="s">
        <v>76</v>
      </c>
      <c r="E58" s="86">
        <v>77</v>
      </c>
      <c r="F58" s="73">
        <v>1</v>
      </c>
      <c r="G58" s="73">
        <v>2</v>
      </c>
      <c r="H58" s="72"/>
      <c r="I58" s="18">
        <f>IF(F58=1,((E58/100+1)-0.05),(E58/100+1))</f>
        <v>1.72</v>
      </c>
      <c r="J58" s="18">
        <v>100</v>
      </c>
      <c r="K58" s="18">
        <v>210</v>
      </c>
      <c r="L58" s="18"/>
      <c r="M58" s="100">
        <f>((J58+L58)*I58)+K58</f>
        <v>382</v>
      </c>
      <c r="N58" s="18">
        <v>43</v>
      </c>
      <c r="O58" s="18">
        <v>210</v>
      </c>
      <c r="P58" s="18"/>
      <c r="Q58" s="13">
        <f>((N58+P58)*I58)+O58</f>
        <v>283.96</v>
      </c>
      <c r="R58" s="14">
        <v>15</v>
      </c>
      <c r="S58" s="14">
        <v>30</v>
      </c>
      <c r="T58" s="14"/>
      <c r="U58" s="13">
        <f>((R58+T58)*I58)+S58</f>
        <v>55.8</v>
      </c>
      <c r="V58" s="18">
        <v>134</v>
      </c>
      <c r="W58" s="18">
        <v>60</v>
      </c>
      <c r="X58" s="18"/>
      <c r="Y58" s="13">
        <f>((V58+X58)*I58)+W58</f>
        <v>290.48</v>
      </c>
      <c r="Z58" s="13">
        <f>M58+Q58+U58+Y58</f>
        <v>1012.24</v>
      </c>
    </row>
    <row r="59" spans="1:26" s="11" customFormat="1" ht="24.75" customHeight="1">
      <c r="A59" s="13">
        <v>28</v>
      </c>
      <c r="B59" s="72">
        <v>63</v>
      </c>
      <c r="C59" s="82" t="s">
        <v>157</v>
      </c>
      <c r="D59" s="73" t="s">
        <v>33</v>
      </c>
      <c r="E59" s="86">
        <v>87</v>
      </c>
      <c r="F59" s="73">
        <v>1</v>
      </c>
      <c r="G59" s="80">
        <v>3</v>
      </c>
      <c r="H59" s="72"/>
      <c r="I59" s="18">
        <f>IF(F59=1,((E59/100+1)-0.05),(E59/100+1))</f>
        <v>1.82</v>
      </c>
      <c r="J59" s="18">
        <v>100</v>
      </c>
      <c r="K59" s="18">
        <v>420</v>
      </c>
      <c r="L59" s="70"/>
      <c r="M59" s="100">
        <f>((J59+L59)*I59)+K59</f>
        <v>602</v>
      </c>
      <c r="N59" s="70">
        <v>26</v>
      </c>
      <c r="O59" s="70">
        <v>270</v>
      </c>
      <c r="P59" s="70"/>
      <c r="Q59" s="13">
        <f>((N59+P59)*I59)+O59</f>
        <v>317.32</v>
      </c>
      <c r="R59" s="71">
        <v>4</v>
      </c>
      <c r="S59" s="71">
        <v>60</v>
      </c>
      <c r="T59" s="71"/>
      <c r="U59" s="13">
        <f>((R59+T59)*I59)+S59</f>
        <v>67.28</v>
      </c>
      <c r="V59" s="70">
        <v>16</v>
      </c>
      <c r="W59" s="70">
        <v>30</v>
      </c>
      <c r="X59" s="70"/>
      <c r="Y59" s="13">
        <f>((V59+X59)*I59)+W59</f>
        <v>59.120000000000005</v>
      </c>
      <c r="Z59" s="13">
        <f>M59+Q59+U59+Y59</f>
        <v>1045.7199999999998</v>
      </c>
    </row>
    <row r="60" spans="1:26" s="11" customFormat="1" ht="24.75" customHeight="1">
      <c r="A60" s="13">
        <v>29</v>
      </c>
      <c r="B60" s="72">
        <v>3</v>
      </c>
      <c r="C60" s="72" t="s">
        <v>24</v>
      </c>
      <c r="D60" s="73" t="s">
        <v>121</v>
      </c>
      <c r="E60" s="87">
        <v>67</v>
      </c>
      <c r="F60" s="73">
        <v>2</v>
      </c>
      <c r="G60" s="73">
        <v>1</v>
      </c>
      <c r="H60" s="75">
        <v>2</v>
      </c>
      <c r="I60" s="18">
        <f>IF(F60=1,((E60/100+1)-0.05),(E60/100+1))</f>
        <v>1.67</v>
      </c>
      <c r="J60" s="18">
        <v>25</v>
      </c>
      <c r="K60" s="18">
        <v>210</v>
      </c>
      <c r="L60" s="18"/>
      <c r="M60" s="100">
        <f>((J60+L60)*I60)+K60</f>
        <v>251.75</v>
      </c>
      <c r="N60" s="18">
        <v>47</v>
      </c>
      <c r="O60" s="18">
        <v>330</v>
      </c>
      <c r="P60" s="18"/>
      <c r="Q60" s="13">
        <f>((N60+P60)*I60)+O60</f>
        <v>408.49</v>
      </c>
      <c r="R60" s="14">
        <v>8</v>
      </c>
      <c r="S60" s="14">
        <v>30</v>
      </c>
      <c r="T60" s="14"/>
      <c r="U60" s="13">
        <f>((R60+T60)*I60)+S60</f>
        <v>43.36</v>
      </c>
      <c r="V60" s="18">
        <v>152</v>
      </c>
      <c r="W60" s="18">
        <v>150</v>
      </c>
      <c r="X60" s="18"/>
      <c r="Y60" s="13">
        <f>((V60+X60)*I60)+W60</f>
        <v>403.84</v>
      </c>
      <c r="Z60" s="13">
        <f>M60+Q60+U60+Y60</f>
        <v>1107.44</v>
      </c>
    </row>
    <row r="61" spans="1:26" s="11" customFormat="1" ht="24.75" customHeight="1">
      <c r="A61" s="13">
        <v>30</v>
      </c>
      <c r="B61" s="72">
        <v>43</v>
      </c>
      <c r="C61" s="72" t="s">
        <v>106</v>
      </c>
      <c r="D61" s="73" t="s">
        <v>135</v>
      </c>
      <c r="E61" s="86">
        <v>86</v>
      </c>
      <c r="F61" s="73">
        <v>1</v>
      </c>
      <c r="G61" s="80">
        <v>3</v>
      </c>
      <c r="H61" s="78"/>
      <c r="I61" s="18">
        <f>IF(F61=1,((E61/100+1)-0.05),(E61/100+1))</f>
        <v>1.8099999999999998</v>
      </c>
      <c r="J61" s="18">
        <v>0</v>
      </c>
      <c r="K61" s="18">
        <v>360</v>
      </c>
      <c r="L61" s="70"/>
      <c r="M61" s="100">
        <f>((J61+L61)*I61)+K61</f>
        <v>360</v>
      </c>
      <c r="N61" s="70">
        <v>35</v>
      </c>
      <c r="O61" s="70">
        <v>570</v>
      </c>
      <c r="P61" s="70"/>
      <c r="Q61" s="13">
        <f>((N61+P61)*I61)+O61</f>
        <v>633.35</v>
      </c>
      <c r="R61" s="71">
        <v>5</v>
      </c>
      <c r="S61" s="71">
        <v>90</v>
      </c>
      <c r="T61" s="71"/>
      <c r="U61" s="13">
        <f>((R61+T61)*I61)+S61</f>
        <v>99.05</v>
      </c>
      <c r="V61" s="70">
        <v>21</v>
      </c>
      <c r="W61" s="70">
        <v>60</v>
      </c>
      <c r="X61" s="70"/>
      <c r="Y61" s="13">
        <f>((V61+X61)*I61)+W61</f>
        <v>98.00999999999999</v>
      </c>
      <c r="Z61" s="13">
        <f>M61+Q61+U61+Y61</f>
        <v>1190.41</v>
      </c>
    </row>
    <row r="62" spans="1:26" s="11" customFormat="1" ht="24.75" customHeight="1">
      <c r="A62" s="13">
        <v>31</v>
      </c>
      <c r="B62" s="72">
        <v>41</v>
      </c>
      <c r="C62" s="72" t="s">
        <v>104</v>
      </c>
      <c r="D62" s="73" t="s">
        <v>144</v>
      </c>
      <c r="E62" s="86">
        <v>87</v>
      </c>
      <c r="F62" s="73">
        <v>1</v>
      </c>
      <c r="G62" s="80">
        <v>3</v>
      </c>
      <c r="H62" s="76"/>
      <c r="I62" s="18">
        <f>IF(F62=1,((E62/100+1)-0.05),(E62/100+1))</f>
        <v>1.82</v>
      </c>
      <c r="J62" s="18">
        <v>100</v>
      </c>
      <c r="K62" s="18">
        <v>390</v>
      </c>
      <c r="L62" s="18"/>
      <c r="M62" s="100">
        <f>((J62+L62)*I62)+K62</f>
        <v>572</v>
      </c>
      <c r="N62" s="18">
        <v>33</v>
      </c>
      <c r="O62" s="18">
        <v>360</v>
      </c>
      <c r="P62" s="18"/>
      <c r="Q62" s="13">
        <f>((N62+P62)*I62)+O62</f>
        <v>420.06</v>
      </c>
      <c r="R62" s="14">
        <v>10</v>
      </c>
      <c r="S62" s="14">
        <v>60</v>
      </c>
      <c r="T62" s="14"/>
      <c r="U62" s="13">
        <f>((R62+T62)*I62)+S62</f>
        <v>78.2</v>
      </c>
      <c r="V62" s="18">
        <v>59</v>
      </c>
      <c r="W62" s="18">
        <v>90</v>
      </c>
      <c r="X62" s="18"/>
      <c r="Y62" s="13">
        <f>((V62+X62)*I62)+W62</f>
        <v>197.38</v>
      </c>
      <c r="Z62" s="13">
        <f>M62+Q62+U62+Y62</f>
        <v>1267.6399999999999</v>
      </c>
    </row>
    <row r="63" spans="1:26" s="11" customFormat="1" ht="24.75" customHeight="1">
      <c r="A63" s="13">
        <v>32</v>
      </c>
      <c r="B63" s="72">
        <v>34</v>
      </c>
      <c r="C63" s="77" t="s">
        <v>100</v>
      </c>
      <c r="D63" s="73" t="s">
        <v>142</v>
      </c>
      <c r="E63" s="86">
        <v>76</v>
      </c>
      <c r="F63" s="73">
        <v>2</v>
      </c>
      <c r="G63" s="80">
        <v>2</v>
      </c>
      <c r="H63" s="78"/>
      <c r="I63" s="18">
        <f>IF(F63=1,((E63/100+1)-0.05),(E63/100+1))</f>
        <v>1.76</v>
      </c>
      <c r="J63" s="18">
        <v>30</v>
      </c>
      <c r="K63" s="18">
        <v>210</v>
      </c>
      <c r="L63" s="18"/>
      <c r="M63" s="100">
        <f>((J63+L63)*I63)+K63</f>
        <v>262.8</v>
      </c>
      <c r="N63" s="18">
        <v>85</v>
      </c>
      <c r="O63" s="18">
        <v>520</v>
      </c>
      <c r="P63" s="18"/>
      <c r="Q63" s="13">
        <f>((N63+P63)*I63)+O63</f>
        <v>669.6</v>
      </c>
      <c r="R63" s="14">
        <v>30</v>
      </c>
      <c r="S63" s="14">
        <v>90</v>
      </c>
      <c r="T63" s="14"/>
      <c r="U63" s="13">
        <f>((R63+T63)*I63)+S63</f>
        <v>142.8</v>
      </c>
      <c r="V63" s="18">
        <v>37</v>
      </c>
      <c r="W63" s="18">
        <v>150</v>
      </c>
      <c r="X63" s="18"/>
      <c r="Y63" s="13">
        <f>((V63+X63)*I63)+W63</f>
        <v>215.12</v>
      </c>
      <c r="Z63" s="13">
        <f>M63+Q63+U63+Y63</f>
        <v>1290.3200000000002</v>
      </c>
    </row>
    <row r="64" spans="1:26" ht="24.75" customHeight="1">
      <c r="A64" s="13">
        <v>33</v>
      </c>
      <c r="B64" s="72">
        <v>36</v>
      </c>
      <c r="C64" s="79" t="s">
        <v>101</v>
      </c>
      <c r="D64" s="73" t="s">
        <v>143</v>
      </c>
      <c r="E64" s="86">
        <v>92</v>
      </c>
      <c r="F64" s="73">
        <v>1</v>
      </c>
      <c r="G64" s="80">
        <v>3</v>
      </c>
      <c r="H64" s="77"/>
      <c r="I64" s="18">
        <f>IF(F64=1,((E64/100+1)-0.05),(E64/100+1))</f>
        <v>1.8699999999999999</v>
      </c>
      <c r="J64" s="18">
        <v>130</v>
      </c>
      <c r="K64" s="18">
        <v>180</v>
      </c>
      <c r="L64" s="18"/>
      <c r="M64" s="100">
        <f>((J64+L64)*I64)+K64</f>
        <v>423.1</v>
      </c>
      <c r="N64" s="18">
        <v>95</v>
      </c>
      <c r="O64" s="18">
        <v>450</v>
      </c>
      <c r="P64" s="18"/>
      <c r="Q64" s="13">
        <f>((N64+P64)*I64)+O64</f>
        <v>627.65</v>
      </c>
      <c r="R64" s="14">
        <v>130</v>
      </c>
      <c r="S64" s="14">
        <v>60</v>
      </c>
      <c r="T64" s="14"/>
      <c r="U64" s="13">
        <f>((R64+T64)*I64)+S64</f>
        <v>303.1</v>
      </c>
      <c r="V64" s="18">
        <v>17</v>
      </c>
      <c r="W64" s="18">
        <v>60</v>
      </c>
      <c r="X64" s="18"/>
      <c r="Y64" s="13">
        <f>((V64+X64)*I64)+W64</f>
        <v>91.78999999999999</v>
      </c>
      <c r="Z64" s="13">
        <f>M64+Q64+U64+Y64</f>
        <v>1445.6399999999999</v>
      </c>
    </row>
    <row r="65" spans="1:26" ht="24.75" customHeight="1">
      <c r="A65" s="13">
        <v>34</v>
      </c>
      <c r="B65" s="72">
        <v>33</v>
      </c>
      <c r="C65" s="72" t="s">
        <v>99</v>
      </c>
      <c r="D65" s="73" t="s">
        <v>141</v>
      </c>
      <c r="E65" s="86">
        <v>74</v>
      </c>
      <c r="F65" s="73">
        <v>1</v>
      </c>
      <c r="G65" s="80">
        <v>2</v>
      </c>
      <c r="H65" s="78"/>
      <c r="I65" s="18">
        <f>IF(F65=1,((E65/100+1)-0.05),(E65/100+1))</f>
        <v>1.69</v>
      </c>
      <c r="J65" s="18">
        <v>100</v>
      </c>
      <c r="K65" s="18">
        <v>570</v>
      </c>
      <c r="L65" s="18"/>
      <c r="M65" s="100">
        <f>((J65+L65)*I65)+K65</f>
        <v>739</v>
      </c>
      <c r="N65" s="18">
        <v>25</v>
      </c>
      <c r="O65" s="18">
        <v>270</v>
      </c>
      <c r="P65" s="18"/>
      <c r="Q65" s="13">
        <f>((N65+P65)*I65)+O65</f>
        <v>312.25</v>
      </c>
      <c r="R65" s="14">
        <v>100</v>
      </c>
      <c r="S65" s="14">
        <v>30</v>
      </c>
      <c r="T65" s="14"/>
      <c r="U65" s="13">
        <f>((R65+T65)*I65)+S65</f>
        <v>199</v>
      </c>
      <c r="V65" s="18">
        <v>28</v>
      </c>
      <c r="W65" s="18">
        <v>180</v>
      </c>
      <c r="X65" s="18"/>
      <c r="Y65" s="13">
        <f>((V65+X65)*I65)+W65</f>
        <v>227.32</v>
      </c>
      <c r="Z65" s="13">
        <f>M65+Q65+U65+Y65</f>
        <v>1477.57</v>
      </c>
    </row>
    <row r="66" spans="1:26" ht="24.75" customHeight="1">
      <c r="A66" s="90">
        <v>35</v>
      </c>
      <c r="B66" s="72">
        <v>48</v>
      </c>
      <c r="C66" s="72" t="s">
        <v>108</v>
      </c>
      <c r="D66" s="73" t="s">
        <v>74</v>
      </c>
      <c r="E66" s="86">
        <v>80</v>
      </c>
      <c r="F66" s="73">
        <v>1</v>
      </c>
      <c r="G66" s="80">
        <v>2</v>
      </c>
      <c r="H66" s="78">
        <v>2</v>
      </c>
      <c r="I66" s="18">
        <f>IF(F66=1,((E66/100+1)-0.05),(E66/100+1))</f>
        <v>1.75</v>
      </c>
      <c r="J66" s="18">
        <v>100</v>
      </c>
      <c r="K66" s="18">
        <v>570</v>
      </c>
      <c r="L66" s="70"/>
      <c r="M66" s="100">
        <f>((J66+L66)*I66)+K66</f>
        <v>745</v>
      </c>
      <c r="N66" s="70">
        <v>48</v>
      </c>
      <c r="O66" s="70">
        <v>240</v>
      </c>
      <c r="P66" s="70"/>
      <c r="Q66" s="13">
        <f>((N66+P66)*I66)+O66</f>
        <v>324</v>
      </c>
      <c r="R66" s="71">
        <v>100</v>
      </c>
      <c r="S66" s="71">
        <v>30</v>
      </c>
      <c r="T66" s="71"/>
      <c r="U66" s="13">
        <f>((R66+T66)*I66)+S66</f>
        <v>205</v>
      </c>
      <c r="V66" s="70">
        <v>50</v>
      </c>
      <c r="W66" s="70">
        <v>120</v>
      </c>
      <c r="X66" s="70"/>
      <c r="Y66" s="13">
        <f>((V66+X66)*I66)+W66</f>
        <v>207.5</v>
      </c>
      <c r="Z66" s="13">
        <f>M66+Q66+U66+Y66</f>
        <v>1481.5</v>
      </c>
    </row>
    <row r="67" spans="1:26" ht="24.75" customHeight="1">
      <c r="A67" s="13">
        <v>36</v>
      </c>
      <c r="B67" s="72">
        <v>56</v>
      </c>
      <c r="C67" s="72" t="s">
        <v>155</v>
      </c>
      <c r="D67" s="73" t="s">
        <v>154</v>
      </c>
      <c r="E67" s="86">
        <v>88</v>
      </c>
      <c r="F67" s="73">
        <v>1</v>
      </c>
      <c r="G67" s="80">
        <v>3</v>
      </c>
      <c r="H67" s="72"/>
      <c r="I67" s="18">
        <f>IF(F67=1,((E67/100+1)-0.05),(E67/100+1))</f>
        <v>1.8299999999999998</v>
      </c>
      <c r="J67" s="18">
        <v>100</v>
      </c>
      <c r="K67" s="18">
        <v>570</v>
      </c>
      <c r="L67" s="70"/>
      <c r="M67" s="100">
        <f>((J67+L67)*I67)+K67</f>
        <v>753</v>
      </c>
      <c r="N67" s="70">
        <v>56</v>
      </c>
      <c r="O67" s="70">
        <v>330</v>
      </c>
      <c r="P67" s="70"/>
      <c r="Q67" s="13">
        <f>((N67+P67)*I67)+O67</f>
        <v>432.48</v>
      </c>
      <c r="R67" s="71">
        <v>15</v>
      </c>
      <c r="S67" s="71">
        <v>30</v>
      </c>
      <c r="T67" s="71"/>
      <c r="U67" s="13">
        <f>((R67+T67)*I67)+S67</f>
        <v>57.45</v>
      </c>
      <c r="V67" s="70">
        <v>59</v>
      </c>
      <c r="W67" s="70">
        <v>150</v>
      </c>
      <c r="X67" s="70"/>
      <c r="Y67" s="13">
        <f>((V67+X67)*I67)+W67</f>
        <v>257.96999999999997</v>
      </c>
      <c r="Z67" s="13">
        <f>M67+Q67+U67+Y67</f>
        <v>1500.9</v>
      </c>
    </row>
    <row r="68" spans="1:26" ht="24.75" customHeight="1">
      <c r="A68" s="13">
        <v>37</v>
      </c>
      <c r="B68" s="72">
        <v>15</v>
      </c>
      <c r="C68" s="72" t="s">
        <v>87</v>
      </c>
      <c r="D68" s="73" t="s">
        <v>131</v>
      </c>
      <c r="E68" s="89">
        <v>63</v>
      </c>
      <c r="F68" s="73">
        <v>1</v>
      </c>
      <c r="G68" s="73">
        <v>1</v>
      </c>
      <c r="H68" s="76"/>
      <c r="I68" s="18">
        <f>IF(F68=1,((E68/100+1)-0.05),(E68/100+1))</f>
        <v>1.5799999999999998</v>
      </c>
      <c r="J68" s="18">
        <v>130</v>
      </c>
      <c r="K68" s="18">
        <v>210</v>
      </c>
      <c r="L68" s="18"/>
      <c r="M68" s="100">
        <f>((J68+L68)*I68)+K68</f>
        <v>415.4</v>
      </c>
      <c r="N68" s="18">
        <v>158</v>
      </c>
      <c r="O68" s="18">
        <v>420</v>
      </c>
      <c r="P68" s="18"/>
      <c r="Q68" s="13">
        <f>((N68+P68)*I68)+O68</f>
        <v>669.64</v>
      </c>
      <c r="R68" s="14">
        <v>65</v>
      </c>
      <c r="S68" s="14">
        <v>30</v>
      </c>
      <c r="T68" s="14"/>
      <c r="U68" s="13">
        <f>((R68+T68)*I68)+S68</f>
        <v>132.7</v>
      </c>
      <c r="V68" s="18">
        <v>125</v>
      </c>
      <c r="W68" s="18">
        <v>120</v>
      </c>
      <c r="X68" s="18"/>
      <c r="Y68" s="13">
        <f>((V68+X68)*I68)+W68</f>
        <v>317.5</v>
      </c>
      <c r="Z68" s="13">
        <f>M68+Q68+U68+Y68</f>
        <v>1535.24</v>
      </c>
    </row>
    <row r="69" spans="1:26" ht="24.75" customHeight="1">
      <c r="A69" s="13">
        <v>38</v>
      </c>
      <c r="B69" s="72">
        <v>29</v>
      </c>
      <c r="C69" s="72" t="s">
        <v>97</v>
      </c>
      <c r="D69" s="73" t="s">
        <v>140</v>
      </c>
      <c r="E69" s="87">
        <v>69</v>
      </c>
      <c r="F69" s="73">
        <v>1</v>
      </c>
      <c r="G69" s="80">
        <v>1</v>
      </c>
      <c r="H69" s="81">
        <v>2</v>
      </c>
      <c r="I69" s="18">
        <f>IF(F69=1,((E69/100+1)-0.05),(E69/100+1))</f>
        <v>1.64</v>
      </c>
      <c r="J69" s="18">
        <v>100</v>
      </c>
      <c r="K69" s="18">
        <v>570</v>
      </c>
      <c r="L69" s="18"/>
      <c r="M69" s="100">
        <f>((J69+L69)*I69)+K69</f>
        <v>734</v>
      </c>
      <c r="N69" s="18">
        <v>83</v>
      </c>
      <c r="O69" s="18">
        <v>480</v>
      </c>
      <c r="P69" s="18"/>
      <c r="Q69" s="13">
        <f>((N69+P69)*I69)+O69</f>
        <v>616.12</v>
      </c>
      <c r="R69" s="14">
        <v>35</v>
      </c>
      <c r="S69" s="14">
        <v>60</v>
      </c>
      <c r="T69" s="14"/>
      <c r="U69" s="13">
        <f>((R69+T69)*I69)+S69</f>
        <v>117.4</v>
      </c>
      <c r="V69" s="18">
        <v>13</v>
      </c>
      <c r="W69" s="18">
        <v>90</v>
      </c>
      <c r="X69" s="18"/>
      <c r="Y69" s="13">
        <f>((V69+X69)*I69)+W69</f>
        <v>111.32</v>
      </c>
      <c r="Z69" s="13">
        <f>M69+Q69+U69+Y69</f>
        <v>1578.84</v>
      </c>
    </row>
    <row r="70" spans="1:26" ht="24.75" customHeight="1">
      <c r="A70" s="90">
        <v>39</v>
      </c>
      <c r="B70" s="23">
        <v>69</v>
      </c>
      <c r="C70" s="23" t="s">
        <v>163</v>
      </c>
      <c r="D70" s="18" t="s">
        <v>9</v>
      </c>
      <c r="E70" s="89">
        <v>60</v>
      </c>
      <c r="F70" s="18">
        <v>1</v>
      </c>
      <c r="G70" s="18">
        <v>1</v>
      </c>
      <c r="H70" s="23"/>
      <c r="I70" s="18">
        <f>IF(F70=1,((E70/100+1)-0.05),(E70/100+1))</f>
        <v>1.55</v>
      </c>
      <c r="J70" s="18">
        <v>130</v>
      </c>
      <c r="K70" s="18">
        <v>270</v>
      </c>
      <c r="L70" s="70"/>
      <c r="M70" s="100">
        <f>((J70+L70)*I70)+K70</f>
        <v>471.5</v>
      </c>
      <c r="N70" s="70">
        <v>55</v>
      </c>
      <c r="O70" s="70">
        <v>540</v>
      </c>
      <c r="P70" s="70"/>
      <c r="Q70" s="13">
        <f>((N70+P70)*I70)+O70</f>
        <v>625.25</v>
      </c>
      <c r="R70" s="71">
        <v>8</v>
      </c>
      <c r="S70" s="71">
        <v>90</v>
      </c>
      <c r="T70" s="71"/>
      <c r="U70" s="13">
        <f>((R70+T70)*I70)+S70</f>
        <v>102.4</v>
      </c>
      <c r="V70" s="70">
        <v>83</v>
      </c>
      <c r="W70" s="70">
        <v>300</v>
      </c>
      <c r="X70" s="70"/>
      <c r="Y70" s="13">
        <f>((V70+X70)*I70)+W70</f>
        <v>428.65</v>
      </c>
      <c r="Z70" s="13">
        <f>M70+Q70+U70+Y70</f>
        <v>1627.8000000000002</v>
      </c>
    </row>
    <row r="71" spans="1:26" ht="24.75" customHeight="1">
      <c r="A71" s="13">
        <v>40</v>
      </c>
      <c r="B71" s="72">
        <v>38</v>
      </c>
      <c r="C71" s="79" t="s">
        <v>102</v>
      </c>
      <c r="D71" s="73" t="s">
        <v>12</v>
      </c>
      <c r="E71" s="86">
        <v>74</v>
      </c>
      <c r="F71" s="73">
        <v>1</v>
      </c>
      <c r="G71" s="80">
        <v>2</v>
      </c>
      <c r="H71" s="72"/>
      <c r="I71" s="18">
        <f>IF(F71=1,((E71/100+1)-0.05),(E71/100+1))</f>
        <v>1.69</v>
      </c>
      <c r="J71" s="18">
        <v>23</v>
      </c>
      <c r="K71" s="18">
        <v>120</v>
      </c>
      <c r="L71" s="18"/>
      <c r="M71" s="100">
        <f>((J71+L71)*I71)+K71</f>
        <v>158.87</v>
      </c>
      <c r="N71" s="18">
        <v>98</v>
      </c>
      <c r="O71" s="18">
        <v>330</v>
      </c>
      <c r="P71" s="18"/>
      <c r="Q71" s="13">
        <f>((N71+P71)*I71)+O71</f>
        <v>495.62</v>
      </c>
      <c r="R71" s="14">
        <v>100</v>
      </c>
      <c r="S71" s="14">
        <v>120</v>
      </c>
      <c r="T71" s="14"/>
      <c r="U71" s="13">
        <f>((R71+T71)*I71)+S71</f>
        <v>289</v>
      </c>
      <c r="V71" s="18">
        <v>243</v>
      </c>
      <c r="W71" s="18">
        <f>360+210</f>
        <v>570</v>
      </c>
      <c r="X71" s="18"/>
      <c r="Y71" s="13">
        <f>((V71+X71)*I71)+W71</f>
        <v>980.67</v>
      </c>
      <c r="Z71" s="13">
        <f>M71+Q71+U71+Y71</f>
        <v>1924.1599999999999</v>
      </c>
    </row>
    <row r="72" spans="1:26" ht="24.75" customHeight="1">
      <c r="A72" s="13">
        <v>41</v>
      </c>
      <c r="B72" s="72">
        <v>31</v>
      </c>
      <c r="C72" s="77" t="s">
        <v>98</v>
      </c>
      <c r="D72" s="73" t="s">
        <v>32</v>
      </c>
      <c r="E72" s="86">
        <v>73</v>
      </c>
      <c r="F72" s="73">
        <v>1</v>
      </c>
      <c r="G72" s="80">
        <v>2</v>
      </c>
      <c r="H72" s="77"/>
      <c r="I72" s="18">
        <f>IF(F72=1,((E72/100+1)-0.05),(E72/100+1))</f>
        <v>1.68</v>
      </c>
      <c r="J72" s="18">
        <v>100</v>
      </c>
      <c r="K72" s="18">
        <v>270</v>
      </c>
      <c r="L72" s="18"/>
      <c r="M72" s="100">
        <f>((J72+L72)*I72)+K72</f>
        <v>438</v>
      </c>
      <c r="N72" s="18">
        <v>45</v>
      </c>
      <c r="O72" s="18">
        <v>600</v>
      </c>
      <c r="P72" s="18"/>
      <c r="Q72" s="13">
        <f>((N72+P72)*I72)+O72</f>
        <v>675.6</v>
      </c>
      <c r="R72" s="14">
        <v>100</v>
      </c>
      <c r="S72" s="14">
        <v>120</v>
      </c>
      <c r="T72" s="14"/>
      <c r="U72" s="13">
        <f>((R72+T72)*I72)+S72</f>
        <v>288</v>
      </c>
      <c r="V72" s="18">
        <v>26</v>
      </c>
      <c r="W72" s="18">
        <v>510</v>
      </c>
      <c r="X72" s="18"/>
      <c r="Y72" s="13">
        <f>((V72+X72)*I72)+W72</f>
        <v>553.68</v>
      </c>
      <c r="Z72" s="13">
        <f>M72+Q72+U72+Y72</f>
        <v>1955.2799999999997</v>
      </c>
    </row>
    <row r="73" spans="1:26" ht="24.75" customHeight="1">
      <c r="A73" s="13">
        <v>42</v>
      </c>
      <c r="B73" s="72">
        <v>61</v>
      </c>
      <c r="C73" s="82" t="s">
        <v>112</v>
      </c>
      <c r="D73" s="73" t="s">
        <v>150</v>
      </c>
      <c r="E73" s="86">
        <v>73</v>
      </c>
      <c r="F73" s="73">
        <v>1</v>
      </c>
      <c r="G73" s="80">
        <v>2</v>
      </c>
      <c r="H73" s="72"/>
      <c r="I73" s="18">
        <f>IF(F73=1,((E73/100+1)-0.05),(E73/100+1))</f>
        <v>1.68</v>
      </c>
      <c r="J73" s="18">
        <v>31</v>
      </c>
      <c r="K73" s="18">
        <v>240</v>
      </c>
      <c r="L73" s="70"/>
      <c r="M73" s="100">
        <f>((J73+L73)*I73)+K73</f>
        <v>292.08</v>
      </c>
      <c r="N73" s="70">
        <v>31</v>
      </c>
      <c r="O73" s="70">
        <v>180</v>
      </c>
      <c r="P73" s="70"/>
      <c r="Q73" s="13">
        <f>((N73+P73)*I73)+O73</f>
        <v>232.07999999999998</v>
      </c>
      <c r="R73" s="71">
        <v>0</v>
      </c>
      <c r="S73" s="71">
        <v>0</v>
      </c>
      <c r="T73" s="71"/>
      <c r="U73" s="13">
        <f>((R73+T73)*I73)+S73</f>
        <v>0</v>
      </c>
      <c r="V73" s="70">
        <v>400</v>
      </c>
      <c r="W73" s="70">
        <f>360+30+390</f>
        <v>780</v>
      </c>
      <c r="X73" s="70"/>
      <c r="Y73" s="13">
        <f>((V73+X73)*I73)+W73</f>
        <v>1452</v>
      </c>
      <c r="Z73" s="13">
        <f>M73+Q73+U73+Y73</f>
        <v>1976.1599999999999</v>
      </c>
    </row>
    <row r="74" spans="1:26" ht="24.75" customHeight="1">
      <c r="A74" s="13">
        <v>43</v>
      </c>
      <c r="B74" s="72">
        <v>20</v>
      </c>
      <c r="C74" s="72" t="s">
        <v>158</v>
      </c>
      <c r="D74" s="73" t="s">
        <v>156</v>
      </c>
      <c r="E74" s="86">
        <v>77</v>
      </c>
      <c r="F74" s="73">
        <v>1</v>
      </c>
      <c r="G74" s="73">
        <v>2</v>
      </c>
      <c r="H74" s="74"/>
      <c r="I74" s="18">
        <f>IF(F74=1,((E74/100+1)-0.05),(E74/100+1))</f>
        <v>1.72</v>
      </c>
      <c r="J74" s="18">
        <v>130</v>
      </c>
      <c r="K74" s="18">
        <v>510</v>
      </c>
      <c r="L74" s="18"/>
      <c r="M74" s="100">
        <f>((J74+L74)*I74)+K74</f>
        <v>733.6</v>
      </c>
      <c r="N74" s="18">
        <v>41</v>
      </c>
      <c r="O74" s="18">
        <v>840</v>
      </c>
      <c r="P74" s="18"/>
      <c r="Q74" s="13">
        <f>((N74+P74)*I74)+O74</f>
        <v>910.52</v>
      </c>
      <c r="R74" s="14">
        <v>7</v>
      </c>
      <c r="S74" s="14">
        <v>60</v>
      </c>
      <c r="T74" s="14"/>
      <c r="U74" s="13">
        <f>((R74+T74)*I74)+S74</f>
        <v>72.03999999999999</v>
      </c>
      <c r="V74" s="18">
        <v>48</v>
      </c>
      <c r="W74" s="18">
        <v>360</v>
      </c>
      <c r="X74" s="18"/>
      <c r="Y74" s="13">
        <f>((V74+X74)*I74)+W74</f>
        <v>442.56</v>
      </c>
      <c r="Z74" s="13">
        <f>M74+Q74+U74+Y74</f>
        <v>2158.72</v>
      </c>
    </row>
    <row r="75" spans="1:26" ht="24.75" customHeight="1">
      <c r="A75" s="13">
        <v>44</v>
      </c>
      <c r="B75" s="72">
        <v>11</v>
      </c>
      <c r="C75" s="72" t="s">
        <v>84</v>
      </c>
      <c r="D75" s="73" t="s">
        <v>129</v>
      </c>
      <c r="E75" s="87">
        <v>66</v>
      </c>
      <c r="F75" s="73">
        <v>1</v>
      </c>
      <c r="G75" s="73">
        <v>1</v>
      </c>
      <c r="H75" s="77"/>
      <c r="I75" s="18">
        <f>IF(F75=1,((E75/100+1)-0.05),(E75/100+1))</f>
        <v>1.61</v>
      </c>
      <c r="J75" s="18">
        <v>100</v>
      </c>
      <c r="K75" s="18">
        <v>240</v>
      </c>
      <c r="L75" s="18"/>
      <c r="M75" s="100">
        <f>((J75+L75)*I75)+K75</f>
        <v>401</v>
      </c>
      <c r="N75" s="18">
        <v>149</v>
      </c>
      <c r="O75" s="18">
        <v>420</v>
      </c>
      <c r="P75" s="18"/>
      <c r="Q75" s="13">
        <f>((N75+P75)*I75)+O75</f>
        <v>659.89</v>
      </c>
      <c r="R75" s="14">
        <v>100</v>
      </c>
      <c r="S75" s="14">
        <v>120</v>
      </c>
      <c r="T75" s="14"/>
      <c r="U75" s="13">
        <f>((R75+T75)*I75)+S75</f>
        <v>281</v>
      </c>
      <c r="V75" s="18">
        <v>400</v>
      </c>
      <c r="W75" s="18">
        <f>390+150+360+30</f>
        <v>930</v>
      </c>
      <c r="X75" s="18"/>
      <c r="Y75" s="13">
        <f>((V75+X75)*I75)+W75</f>
        <v>1574</v>
      </c>
      <c r="Z75" s="13">
        <f>M75+Q75+U75+Y75</f>
        <v>2915.89</v>
      </c>
    </row>
    <row r="76" spans="1:26" ht="24.75" customHeight="1">
      <c r="A76" s="13">
        <v>45</v>
      </c>
      <c r="B76" s="72">
        <v>16</v>
      </c>
      <c r="C76" s="77" t="s">
        <v>88</v>
      </c>
      <c r="D76" s="73" t="s">
        <v>132</v>
      </c>
      <c r="E76" s="89">
        <v>59</v>
      </c>
      <c r="F76" s="73">
        <v>2</v>
      </c>
      <c r="G76" s="73">
        <v>1</v>
      </c>
      <c r="H76" s="78">
        <v>2</v>
      </c>
      <c r="I76" s="18">
        <f>IF(F76=1,((E76/100+1)-0.05),(E76/100+1))</f>
        <v>1.5899999999999999</v>
      </c>
      <c r="J76" s="18">
        <v>130</v>
      </c>
      <c r="K76" s="18">
        <v>240</v>
      </c>
      <c r="L76" s="18"/>
      <c r="M76" s="100">
        <f>((J76+L76)*I76)+K76</f>
        <v>446.7</v>
      </c>
      <c r="N76" s="18">
        <v>400</v>
      </c>
      <c r="O76" s="18">
        <v>900</v>
      </c>
      <c r="P76" s="18"/>
      <c r="Q76" s="13">
        <f>((N76+P76)*I76)+O76</f>
        <v>1536</v>
      </c>
      <c r="R76" s="14">
        <v>100</v>
      </c>
      <c r="S76" s="14">
        <v>120</v>
      </c>
      <c r="T76" s="14"/>
      <c r="U76" s="13">
        <f>((R76+T76)*I76)+S76</f>
        <v>279</v>
      </c>
      <c r="V76" s="18">
        <v>400</v>
      </c>
      <c r="W76" s="18">
        <v>930</v>
      </c>
      <c r="X76" s="18"/>
      <c r="Y76" s="13">
        <f>((V76+X76)*I76)+W76</f>
        <v>1566</v>
      </c>
      <c r="Z76" s="13">
        <f>M76+Q76+U76+Y76</f>
        <v>3827.7</v>
      </c>
    </row>
    <row r="77" spans="1:26" ht="24.75" customHeight="1">
      <c r="A77" s="13">
        <v>46</v>
      </c>
      <c r="B77" s="72">
        <v>26</v>
      </c>
      <c r="C77" s="72" t="s">
        <v>95</v>
      </c>
      <c r="D77" s="73" t="s">
        <v>138</v>
      </c>
      <c r="E77" s="87">
        <v>63</v>
      </c>
      <c r="F77" s="73">
        <v>1</v>
      </c>
      <c r="G77" s="80">
        <v>1</v>
      </c>
      <c r="H77" s="74"/>
      <c r="I77" s="18">
        <f>IF(F77=1,((E77/100+1)-0.05),(E77/100+1))</f>
        <v>1.5799999999999998</v>
      </c>
      <c r="J77" s="18">
        <v>100</v>
      </c>
      <c r="K77" s="18">
        <v>570</v>
      </c>
      <c r="L77" s="18"/>
      <c r="M77" s="100">
        <f>((J77+L77)*I77)+K77</f>
        <v>728</v>
      </c>
      <c r="N77" s="18">
        <v>400</v>
      </c>
      <c r="O77" s="18">
        <v>900</v>
      </c>
      <c r="P77" s="18"/>
      <c r="Q77" s="13">
        <f>((N77+P77)*I77)+O77</f>
        <v>1532</v>
      </c>
      <c r="R77" s="14">
        <v>100</v>
      </c>
      <c r="S77" s="14">
        <v>120</v>
      </c>
      <c r="T77" s="14"/>
      <c r="U77" s="13">
        <f>((R77+T77)*I77)+S77</f>
        <v>278</v>
      </c>
      <c r="V77" s="18">
        <v>400</v>
      </c>
      <c r="W77" s="18">
        <v>930</v>
      </c>
      <c r="X77" s="18"/>
      <c r="Y77" s="13">
        <f>((V77+X77)*I77)+W77</f>
        <v>1562</v>
      </c>
      <c r="Z77" s="13">
        <f>M77+Q77+U77+Y77</f>
        <v>4100</v>
      </c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</sheetData>
  <sheetProtection/>
  <mergeCells count="7">
    <mergeCell ref="A30:Z30"/>
    <mergeCell ref="A1:Z1"/>
    <mergeCell ref="A6:Z6"/>
    <mergeCell ref="V3:Y3"/>
    <mergeCell ref="R3:U3"/>
    <mergeCell ref="J3:M3"/>
    <mergeCell ref="N3:Q3"/>
  </mergeCells>
  <printOptions horizontalCentered="1"/>
  <pageMargins left="0.2362204724409449" right="0.2755905511811024" top="0.4330708661417323" bottom="0.2755905511811024" header="0.1968503937007874" footer="0.1968503937007874"/>
  <pageSetup horizontalDpi="300" verticalDpi="300" orientation="landscape" paperSize="9" r:id="rId1"/>
  <headerFooter alignWithMargins="0"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6"/>
  <sheetViews>
    <sheetView zoomScalePageLayoutView="0" workbookViewId="0" topLeftCell="A10">
      <selection activeCell="F10" sqref="F10"/>
    </sheetView>
  </sheetViews>
  <sheetFormatPr defaultColWidth="11.421875" defaultRowHeight="12.75"/>
  <cols>
    <col min="1" max="2" width="11.421875" style="1" customWidth="1"/>
    <col min="3" max="3" width="15.28125" style="5" bestFit="1" customWidth="1"/>
    <col min="4" max="5" width="13.8515625" style="2" customWidth="1"/>
    <col min="6" max="6" width="19.57421875" style="9" customWidth="1"/>
  </cols>
  <sheetData>
    <row r="1" ht="12.75">
      <c r="C1"/>
    </row>
    <row r="2" spans="1:6" s="25" customFormat="1" ht="33" customHeight="1">
      <c r="A2" s="12" t="s">
        <v>0</v>
      </c>
      <c r="B2" s="27" t="s">
        <v>18</v>
      </c>
      <c r="C2" s="27" t="s">
        <v>164</v>
      </c>
      <c r="D2" s="12" t="s">
        <v>20</v>
      </c>
      <c r="E2" s="12"/>
      <c r="F2" s="12" t="s">
        <v>19</v>
      </c>
    </row>
    <row r="3" spans="1:6" s="24" customFormat="1" ht="19.5" customHeight="1">
      <c r="A3" s="11">
        <v>1</v>
      </c>
      <c r="B3" s="28">
        <v>0.013634259259259257</v>
      </c>
      <c r="C3" s="28">
        <v>0.008935185185185187</v>
      </c>
      <c r="D3" s="29">
        <f>ABS(C3-B3)</f>
        <v>0.004699074074074071</v>
      </c>
      <c r="E3" s="98">
        <f>(MINUTE(D3)*60)+SECOND(D3)</f>
        <v>406</v>
      </c>
      <c r="F3" s="21">
        <f>E3*0.016</f>
        <v>6.496</v>
      </c>
    </row>
    <row r="4" spans="1:6" s="24" customFormat="1" ht="19.5" customHeight="1">
      <c r="A4" s="11">
        <v>17</v>
      </c>
      <c r="B4" s="28">
        <v>0.0136342592592593</v>
      </c>
      <c r="C4" s="28">
        <v>0.0134375</v>
      </c>
      <c r="D4" s="29">
        <f aca="true" t="shared" si="0" ref="D4:D23">ABS(C4-B4)</f>
        <v>0.000196759259259301</v>
      </c>
      <c r="E4" s="98">
        <f aca="true" t="shared" si="1" ref="E4:E23">(MINUTE(D4)*60)+SECOND(D4)</f>
        <v>17</v>
      </c>
      <c r="F4" s="21">
        <f aca="true" t="shared" si="2" ref="F4:F23">E4*0.016</f>
        <v>0.272</v>
      </c>
    </row>
    <row r="5" spans="1:6" s="24" customFormat="1" ht="19.5" customHeight="1">
      <c r="A5" s="11">
        <v>18</v>
      </c>
      <c r="B5" s="28">
        <v>0.0136342592592593</v>
      </c>
      <c r="C5" s="28">
        <v>0.013078703703703703</v>
      </c>
      <c r="D5" s="29">
        <f t="shared" si="0"/>
        <v>0.0005555555555555973</v>
      </c>
      <c r="E5" s="98">
        <f t="shared" si="1"/>
        <v>48</v>
      </c>
      <c r="F5" s="21">
        <f t="shared" si="2"/>
        <v>0.768</v>
      </c>
    </row>
    <row r="6" spans="1:6" s="24" customFormat="1" ht="19.5" customHeight="1">
      <c r="A6" s="11">
        <v>19</v>
      </c>
      <c r="B6" s="28">
        <v>0.0136342592592593</v>
      </c>
      <c r="C6" s="28"/>
      <c r="D6" s="29">
        <f t="shared" si="0"/>
        <v>0.0136342592592593</v>
      </c>
      <c r="E6" s="98">
        <f t="shared" si="1"/>
        <v>1178</v>
      </c>
      <c r="F6" s="21">
        <v>100</v>
      </c>
    </row>
    <row r="7" spans="1:6" s="24" customFormat="1" ht="19.5" customHeight="1">
      <c r="A7" s="11">
        <v>30</v>
      </c>
      <c r="B7" s="28">
        <v>0.0136342592592593</v>
      </c>
      <c r="C7" s="28">
        <v>0.0134375</v>
      </c>
      <c r="D7" s="29">
        <f t="shared" si="0"/>
        <v>0.000196759259259301</v>
      </c>
      <c r="E7" s="98">
        <f t="shared" si="1"/>
        <v>17</v>
      </c>
      <c r="F7" s="21">
        <f t="shared" si="2"/>
        <v>0.272</v>
      </c>
    </row>
    <row r="8" spans="1:6" s="24" customFormat="1" ht="19.5" customHeight="1">
      <c r="A8" s="11">
        <v>32</v>
      </c>
      <c r="B8" s="28">
        <v>0.013634259259259257</v>
      </c>
      <c r="C8" s="28"/>
      <c r="D8" s="29">
        <f t="shared" si="0"/>
        <v>0.013634259259259257</v>
      </c>
      <c r="E8" s="98">
        <f t="shared" si="1"/>
        <v>1178</v>
      </c>
      <c r="F8" s="21">
        <v>100</v>
      </c>
    </row>
    <row r="9" spans="1:6" s="24" customFormat="1" ht="19.5" customHeight="1">
      <c r="A9" s="11">
        <v>37</v>
      </c>
      <c r="B9" s="28">
        <v>0.0136342592592593</v>
      </c>
      <c r="C9" s="28"/>
      <c r="D9" s="29">
        <f t="shared" si="0"/>
        <v>0.0136342592592593</v>
      </c>
      <c r="E9" s="98">
        <f t="shared" si="1"/>
        <v>1178</v>
      </c>
      <c r="F9" s="21">
        <v>100</v>
      </c>
    </row>
    <row r="10" spans="1:6" s="24" customFormat="1" ht="19.5" customHeight="1">
      <c r="A10" s="11">
        <v>39</v>
      </c>
      <c r="B10" s="28">
        <v>0.0136342592592593</v>
      </c>
      <c r="C10" s="28">
        <v>0.01347222222222222</v>
      </c>
      <c r="D10" s="29">
        <f t="shared" si="0"/>
        <v>0.0001620370370370803</v>
      </c>
      <c r="E10" s="98">
        <f t="shared" si="1"/>
        <v>14</v>
      </c>
      <c r="F10" s="21">
        <f t="shared" si="2"/>
        <v>0.224</v>
      </c>
    </row>
    <row r="11" spans="1:6" s="24" customFormat="1" ht="19.5" customHeight="1">
      <c r="A11" s="11">
        <v>40</v>
      </c>
      <c r="B11" s="28">
        <v>0.0136342592592593</v>
      </c>
      <c r="C11" s="28">
        <v>0.013460648148148147</v>
      </c>
      <c r="D11" s="29">
        <f t="shared" si="0"/>
        <v>0.00017361111111115386</v>
      </c>
      <c r="E11" s="98">
        <f t="shared" si="1"/>
        <v>15</v>
      </c>
      <c r="F11" s="21">
        <f t="shared" si="2"/>
        <v>0.24</v>
      </c>
    </row>
    <row r="12" spans="1:6" s="24" customFormat="1" ht="19.5" customHeight="1">
      <c r="A12" s="11">
        <v>44</v>
      </c>
      <c r="B12" s="28">
        <v>0.0136342592592593</v>
      </c>
      <c r="C12" s="28">
        <v>0.013229166666666667</v>
      </c>
      <c r="D12" s="29">
        <f t="shared" si="0"/>
        <v>0.00040509259259263394</v>
      </c>
      <c r="E12" s="98">
        <f t="shared" si="1"/>
        <v>35</v>
      </c>
      <c r="F12" s="21">
        <f t="shared" si="2"/>
        <v>0.56</v>
      </c>
    </row>
    <row r="13" spans="1:6" s="24" customFormat="1" ht="19.5" customHeight="1">
      <c r="A13" s="11">
        <v>46</v>
      </c>
      <c r="B13" s="28">
        <v>0.0136342592592593</v>
      </c>
      <c r="C13" s="28">
        <v>0.013715277777777778</v>
      </c>
      <c r="D13" s="29">
        <f t="shared" si="0"/>
        <v>8.101851851847683E-05</v>
      </c>
      <c r="E13" s="98">
        <f t="shared" si="1"/>
        <v>7</v>
      </c>
      <c r="F13" s="21">
        <f t="shared" si="2"/>
        <v>0.112</v>
      </c>
    </row>
    <row r="14" spans="1:6" s="24" customFormat="1" ht="19.5" customHeight="1">
      <c r="A14" s="11">
        <v>47</v>
      </c>
      <c r="B14" s="28">
        <v>0.0136342592592593</v>
      </c>
      <c r="C14" s="28">
        <v>0.013460648148148147</v>
      </c>
      <c r="D14" s="29">
        <f t="shared" si="0"/>
        <v>0.00017361111111115386</v>
      </c>
      <c r="E14" s="98">
        <f t="shared" si="1"/>
        <v>15</v>
      </c>
      <c r="F14" s="21">
        <f t="shared" si="2"/>
        <v>0.24</v>
      </c>
    </row>
    <row r="15" spans="1:6" s="24" customFormat="1" ht="19.5" customHeight="1">
      <c r="A15" s="11">
        <v>49</v>
      </c>
      <c r="B15" s="28">
        <v>0.0136342592592593</v>
      </c>
      <c r="C15" s="28">
        <v>0.02259259259259259</v>
      </c>
      <c r="D15" s="29">
        <f t="shared" si="0"/>
        <v>0.00895833333333329</v>
      </c>
      <c r="E15" s="98">
        <f t="shared" si="1"/>
        <v>774</v>
      </c>
      <c r="F15" s="21">
        <f t="shared" si="2"/>
        <v>12.384</v>
      </c>
    </row>
    <row r="16" spans="1:6" s="24" customFormat="1" ht="19.5" customHeight="1">
      <c r="A16" s="11">
        <v>51</v>
      </c>
      <c r="B16" s="28">
        <v>0.0136342592592593</v>
      </c>
      <c r="C16" s="28">
        <v>0.01347222222222222</v>
      </c>
      <c r="D16" s="29">
        <f t="shared" si="0"/>
        <v>0.0001620370370370803</v>
      </c>
      <c r="E16" s="98">
        <f t="shared" si="1"/>
        <v>14</v>
      </c>
      <c r="F16" s="21">
        <f t="shared" si="2"/>
        <v>0.224</v>
      </c>
    </row>
    <row r="17" spans="1:6" s="24" customFormat="1" ht="19.5" customHeight="1">
      <c r="A17" s="11">
        <v>53</v>
      </c>
      <c r="B17" s="28">
        <v>0.0136342592592593</v>
      </c>
      <c r="C17" s="28">
        <v>0.013101851851851852</v>
      </c>
      <c r="D17" s="29">
        <f t="shared" si="0"/>
        <v>0.0005324074074074484</v>
      </c>
      <c r="E17" s="98">
        <f t="shared" si="1"/>
        <v>46</v>
      </c>
      <c r="F17" s="21">
        <f t="shared" si="2"/>
        <v>0.736</v>
      </c>
    </row>
    <row r="18" spans="1:6" s="24" customFormat="1" ht="19.5" customHeight="1">
      <c r="A18" s="11">
        <v>54</v>
      </c>
      <c r="B18" s="28">
        <v>0.0136342592592593</v>
      </c>
      <c r="C18" s="28">
        <v>0.012615740740740742</v>
      </c>
      <c r="D18" s="29">
        <f t="shared" si="0"/>
        <v>0.0010185185185185592</v>
      </c>
      <c r="E18" s="98">
        <f t="shared" si="1"/>
        <v>88</v>
      </c>
      <c r="F18" s="21">
        <f t="shared" si="2"/>
        <v>1.408</v>
      </c>
    </row>
    <row r="19" spans="1:6" s="24" customFormat="1" ht="19.5" customHeight="1">
      <c r="A19" s="11">
        <v>58</v>
      </c>
      <c r="B19" s="28">
        <v>0.0136342592592593</v>
      </c>
      <c r="C19" s="28">
        <v>0.01347222222222222</v>
      </c>
      <c r="D19" s="29">
        <f t="shared" si="0"/>
        <v>0.0001620370370370803</v>
      </c>
      <c r="E19" s="98">
        <f t="shared" si="1"/>
        <v>14</v>
      </c>
      <c r="F19" s="21">
        <f t="shared" si="2"/>
        <v>0.224</v>
      </c>
    </row>
    <row r="20" spans="1:6" s="24" customFormat="1" ht="19.5" customHeight="1">
      <c r="A20" s="11">
        <v>60</v>
      </c>
      <c r="B20" s="28">
        <v>0.0136342592592593</v>
      </c>
      <c r="C20" s="28">
        <v>0.013483796296296298</v>
      </c>
      <c r="D20" s="29">
        <f t="shared" si="0"/>
        <v>0.00015046296296300325</v>
      </c>
      <c r="E20" s="98">
        <f t="shared" si="1"/>
        <v>13</v>
      </c>
      <c r="F20" s="21">
        <f t="shared" si="2"/>
        <v>0.20800000000000002</v>
      </c>
    </row>
    <row r="21" spans="1:6" s="24" customFormat="1" ht="19.5" customHeight="1">
      <c r="A21" s="11">
        <v>62</v>
      </c>
      <c r="B21" s="28">
        <v>0.0136342592592593</v>
      </c>
      <c r="C21" s="28">
        <v>0.013518518518518518</v>
      </c>
      <c r="D21" s="29">
        <f t="shared" si="0"/>
        <v>0.00011574074074078254</v>
      </c>
      <c r="E21" s="98">
        <f t="shared" si="1"/>
        <v>10</v>
      </c>
      <c r="F21" s="21">
        <f t="shared" si="2"/>
        <v>0.16</v>
      </c>
    </row>
    <row r="22" spans="1:6" s="24" customFormat="1" ht="19.5" customHeight="1">
      <c r="A22" s="11">
        <v>65</v>
      </c>
      <c r="B22" s="28">
        <v>0.0136342592592593</v>
      </c>
      <c r="C22" s="28">
        <v>0.013946759259259258</v>
      </c>
      <c r="D22" s="29">
        <f t="shared" si="0"/>
        <v>0.0003124999999999569</v>
      </c>
      <c r="E22" s="98">
        <f t="shared" si="1"/>
        <v>27</v>
      </c>
      <c r="F22" s="21">
        <f t="shared" si="2"/>
        <v>0.432</v>
      </c>
    </row>
    <row r="23" spans="1:6" s="24" customFormat="1" ht="19.5" customHeight="1">
      <c r="A23" s="11">
        <v>68</v>
      </c>
      <c r="B23" s="28">
        <v>0.0136342592592593</v>
      </c>
      <c r="C23" s="28">
        <v>0.012916666666666667</v>
      </c>
      <c r="D23" s="29">
        <f t="shared" si="0"/>
        <v>0.0007175925925926342</v>
      </c>
      <c r="E23" s="98">
        <f t="shared" si="1"/>
        <v>62</v>
      </c>
      <c r="F23" s="21">
        <f t="shared" si="2"/>
        <v>0.992</v>
      </c>
    </row>
    <row r="24" spans="1:6" s="24" customFormat="1" ht="19.5" customHeight="1">
      <c r="A24" s="11"/>
      <c r="B24" s="11"/>
      <c r="C24" s="26"/>
      <c r="D24" s="12"/>
      <c r="E24" s="12"/>
      <c r="F24" s="21"/>
    </row>
    <row r="25" spans="1:6" s="24" customFormat="1" ht="19.5" customHeight="1">
      <c r="A25" s="11"/>
      <c r="B25" s="11"/>
      <c r="C25" s="26"/>
      <c r="D25" s="12"/>
      <c r="E25" s="12"/>
      <c r="F25" s="21"/>
    </row>
    <row r="26" spans="1:6" s="24" customFormat="1" ht="19.5" customHeight="1">
      <c r="A26" s="11"/>
      <c r="B26" s="11"/>
      <c r="C26" s="26"/>
      <c r="D26" s="12"/>
      <c r="E26" s="12"/>
      <c r="F26" s="21"/>
    </row>
    <row r="27" spans="1:6" s="24" customFormat="1" ht="19.5" customHeight="1">
      <c r="A27" s="11"/>
      <c r="B27" s="11"/>
      <c r="C27" s="26"/>
      <c r="D27" s="12"/>
      <c r="E27" s="12"/>
      <c r="F27" s="21"/>
    </row>
    <row r="28" spans="1:6" s="24" customFormat="1" ht="19.5" customHeight="1">
      <c r="A28" s="11"/>
      <c r="B28" s="11"/>
      <c r="C28" s="26"/>
      <c r="D28" s="12"/>
      <c r="E28" s="12"/>
      <c r="F28" s="21"/>
    </row>
    <row r="29" spans="1:6" s="24" customFormat="1" ht="19.5" customHeight="1">
      <c r="A29" s="11"/>
      <c r="B29" s="11"/>
      <c r="C29" s="26"/>
      <c r="D29" s="12"/>
      <c r="E29" s="12"/>
      <c r="F29" s="21"/>
    </row>
    <row r="30" spans="1:6" s="24" customFormat="1" ht="19.5" customHeight="1">
      <c r="A30" s="11"/>
      <c r="B30" s="11"/>
      <c r="C30" s="26"/>
      <c r="D30" s="12"/>
      <c r="E30" s="12"/>
      <c r="F30" s="21"/>
    </row>
    <row r="31" spans="1:6" s="24" customFormat="1" ht="19.5" customHeight="1">
      <c r="A31" s="11"/>
      <c r="B31" s="11"/>
      <c r="C31" s="26"/>
      <c r="D31" s="12"/>
      <c r="E31" s="12"/>
      <c r="F31" s="21"/>
    </row>
    <row r="32" spans="1:6" s="24" customFormat="1" ht="19.5" customHeight="1">
      <c r="A32" s="11"/>
      <c r="B32" s="11"/>
      <c r="C32" s="26"/>
      <c r="D32" s="12"/>
      <c r="E32" s="12"/>
      <c r="F32" s="21"/>
    </row>
    <row r="33" spans="1:6" s="24" customFormat="1" ht="19.5" customHeight="1">
      <c r="A33" s="11"/>
      <c r="B33" s="11"/>
      <c r="C33" s="26"/>
      <c r="D33" s="12"/>
      <c r="E33" s="12"/>
      <c r="F33" s="21"/>
    </row>
    <row r="34" spans="1:6" s="24" customFormat="1" ht="19.5" customHeight="1">
      <c r="A34" s="11"/>
      <c r="B34" s="11"/>
      <c r="C34" s="26"/>
      <c r="D34" s="12"/>
      <c r="E34" s="12"/>
      <c r="F34" s="21"/>
    </row>
    <row r="35" spans="1:6" s="24" customFormat="1" ht="19.5" customHeight="1">
      <c r="A35" s="11"/>
      <c r="B35" s="11"/>
      <c r="C35" s="26"/>
      <c r="D35" s="12"/>
      <c r="E35" s="12"/>
      <c r="F35" s="21"/>
    </row>
    <row r="36" spans="1:6" s="24" customFormat="1" ht="19.5" customHeight="1">
      <c r="A36" s="11"/>
      <c r="B36" s="11"/>
      <c r="C36" s="26"/>
      <c r="D36" s="12"/>
      <c r="E36" s="12"/>
      <c r="F36" s="21"/>
    </row>
    <row r="37" spans="1:6" s="24" customFormat="1" ht="19.5" customHeight="1">
      <c r="A37" s="11"/>
      <c r="B37" s="11"/>
      <c r="C37" s="26"/>
      <c r="D37" s="12"/>
      <c r="E37" s="12"/>
      <c r="F37" s="21"/>
    </row>
    <row r="38" spans="1:6" s="24" customFormat="1" ht="19.5" customHeight="1">
      <c r="A38" s="11"/>
      <c r="B38" s="11"/>
      <c r="C38" s="26"/>
      <c r="D38" s="12"/>
      <c r="E38" s="12"/>
      <c r="F38" s="21"/>
    </row>
    <row r="39" spans="1:6" s="24" customFormat="1" ht="19.5" customHeight="1">
      <c r="A39" s="11"/>
      <c r="B39" s="11"/>
      <c r="C39" s="26"/>
      <c r="D39" s="12"/>
      <c r="E39" s="12"/>
      <c r="F39" s="21"/>
    </row>
    <row r="40" spans="1:6" s="24" customFormat="1" ht="19.5" customHeight="1">
      <c r="A40" s="11"/>
      <c r="B40" s="11"/>
      <c r="C40" s="26"/>
      <c r="D40" s="12"/>
      <c r="E40" s="12"/>
      <c r="F40" s="21"/>
    </row>
    <row r="41" spans="1:6" s="24" customFormat="1" ht="19.5" customHeight="1">
      <c r="A41" s="11"/>
      <c r="B41" s="11"/>
      <c r="C41" s="26"/>
      <c r="D41" s="12"/>
      <c r="E41" s="12"/>
      <c r="F41" s="21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  <row r="274" ht="12.75">
      <c r="C274" s="26"/>
    </row>
    <row r="275" ht="12.75">
      <c r="C275" s="26"/>
    </row>
    <row r="276" ht="12.75">
      <c r="C276" s="26"/>
    </row>
    <row r="277" ht="12.75">
      <c r="C277" s="26"/>
    </row>
    <row r="278" ht="12.75">
      <c r="C278" s="26"/>
    </row>
    <row r="279" ht="12.75">
      <c r="C279" s="26"/>
    </row>
    <row r="280" ht="12.75">
      <c r="C280" s="26"/>
    </row>
    <row r="281" ht="12.75">
      <c r="C281" s="26"/>
    </row>
    <row r="282" ht="12.75">
      <c r="C282" s="26"/>
    </row>
    <row r="283" ht="12.75">
      <c r="C283" s="26"/>
    </row>
    <row r="284" ht="12.75">
      <c r="C284" s="26"/>
    </row>
    <row r="285" ht="12.75">
      <c r="C285" s="26"/>
    </row>
    <row r="286" ht="12.75">
      <c r="C286" s="26"/>
    </row>
    <row r="287" ht="12.75">
      <c r="C287" s="26"/>
    </row>
    <row r="288" ht="12.75">
      <c r="C288" s="26"/>
    </row>
    <row r="289" ht="12.75">
      <c r="C289" s="26"/>
    </row>
    <row r="290" ht="12.75">
      <c r="C290" s="26"/>
    </row>
    <row r="291" ht="12.75">
      <c r="C291" s="26"/>
    </row>
    <row r="292" ht="12.75">
      <c r="C292" s="26"/>
    </row>
    <row r="293" ht="12.75">
      <c r="C293" s="26"/>
    </row>
    <row r="294" ht="12.75">
      <c r="C294" s="26"/>
    </row>
    <row r="295" ht="12.75">
      <c r="C295" s="26"/>
    </row>
    <row r="296" ht="12.75">
      <c r="C296" s="26"/>
    </row>
    <row r="297" ht="12.75">
      <c r="C297" s="26"/>
    </row>
    <row r="298" ht="12.75">
      <c r="C298" s="26"/>
    </row>
    <row r="299" ht="12.75">
      <c r="C299" s="26"/>
    </row>
    <row r="300" ht="12.75">
      <c r="C300" s="26"/>
    </row>
    <row r="301" ht="12.75">
      <c r="C301" s="26"/>
    </row>
    <row r="302" ht="12.75">
      <c r="C302" s="26"/>
    </row>
    <row r="303" ht="12.75">
      <c r="C303" s="26"/>
    </row>
    <row r="304" ht="12.75">
      <c r="C304" s="26"/>
    </row>
    <row r="305" ht="12.75">
      <c r="C305" s="26"/>
    </row>
    <row r="306" ht="12.75">
      <c r="C306" s="26"/>
    </row>
    <row r="307" ht="12.75">
      <c r="C307" s="26"/>
    </row>
    <row r="308" ht="12.75">
      <c r="C308" s="26"/>
    </row>
    <row r="309" ht="12.75">
      <c r="C309" s="26"/>
    </row>
    <row r="310" ht="12.75">
      <c r="C310" s="26"/>
    </row>
    <row r="311" ht="12.75">
      <c r="C311" s="26"/>
    </row>
    <row r="312" ht="12.75">
      <c r="C312" s="26"/>
    </row>
    <row r="313" ht="12.75">
      <c r="C313" s="26"/>
    </row>
    <row r="314" ht="12.75">
      <c r="C314" s="26"/>
    </row>
    <row r="315" ht="12.75">
      <c r="C315" s="26"/>
    </row>
    <row r="316" ht="12.75">
      <c r="C316" s="26"/>
    </row>
    <row r="317" ht="12.75">
      <c r="C317" s="26"/>
    </row>
    <row r="318" ht="12.75">
      <c r="C318" s="26"/>
    </row>
    <row r="319" ht="12.75">
      <c r="C319" s="26"/>
    </row>
    <row r="320" ht="12.75">
      <c r="C320" s="26"/>
    </row>
    <row r="321" ht="12.75">
      <c r="C321" s="26"/>
    </row>
    <row r="322" ht="12.75">
      <c r="C322" s="26"/>
    </row>
    <row r="323" ht="12.75">
      <c r="C323" s="26"/>
    </row>
    <row r="324" ht="12.75">
      <c r="C324" s="26"/>
    </row>
    <row r="325" ht="12.75">
      <c r="C325" s="26"/>
    </row>
    <row r="326" ht="12.75">
      <c r="C326" s="26"/>
    </row>
    <row r="327" ht="12.75">
      <c r="C327" s="26"/>
    </row>
    <row r="328" ht="12.75">
      <c r="C328" s="26"/>
    </row>
    <row r="329" ht="12.75">
      <c r="C329" s="26"/>
    </row>
    <row r="330" ht="12.75">
      <c r="C330" s="26"/>
    </row>
    <row r="331" ht="12.75">
      <c r="C331" s="26"/>
    </row>
    <row r="332" ht="12.75">
      <c r="C332" s="26"/>
    </row>
    <row r="333" ht="12.75">
      <c r="C333" s="26"/>
    </row>
    <row r="334" ht="12.75">
      <c r="C334" s="26"/>
    </row>
    <row r="335" ht="12.75">
      <c r="C335" s="26"/>
    </row>
    <row r="336" ht="12.75">
      <c r="C336" s="26"/>
    </row>
    <row r="337" ht="12.75">
      <c r="C337" s="26"/>
    </row>
    <row r="338" ht="12.75">
      <c r="C338" s="26"/>
    </row>
    <row r="339" ht="12.75">
      <c r="C339" s="26"/>
    </row>
    <row r="340" ht="12.75">
      <c r="C340" s="26"/>
    </row>
    <row r="341" ht="12.75">
      <c r="C341" s="26"/>
    </row>
    <row r="342" ht="12.75">
      <c r="C342" s="26"/>
    </row>
    <row r="343" ht="12.75">
      <c r="C343" s="26"/>
    </row>
    <row r="344" ht="12.75">
      <c r="C344" s="26"/>
    </row>
    <row r="345" ht="12.75">
      <c r="C345" s="26"/>
    </row>
    <row r="346" ht="12.75">
      <c r="C346" s="26"/>
    </row>
    <row r="347" ht="12.75">
      <c r="C347" s="26"/>
    </row>
    <row r="348" ht="12.75">
      <c r="C348" s="26"/>
    </row>
    <row r="349" ht="12.75">
      <c r="C349" s="26"/>
    </row>
    <row r="350" ht="12.75">
      <c r="C350" s="26"/>
    </row>
    <row r="351" ht="12.75">
      <c r="C351" s="26"/>
    </row>
    <row r="352" ht="12.75">
      <c r="C352" s="26"/>
    </row>
    <row r="353" ht="12.75">
      <c r="C353" s="26"/>
    </row>
    <row r="354" ht="12.75">
      <c r="C354" s="26"/>
    </row>
    <row r="355" ht="12.75">
      <c r="C355" s="26"/>
    </row>
    <row r="356" ht="12.75">
      <c r="C356" s="26"/>
    </row>
    <row r="357" ht="12.75">
      <c r="C357" s="26"/>
    </row>
    <row r="358" ht="12.75">
      <c r="C358" s="26"/>
    </row>
    <row r="359" ht="12.75">
      <c r="C359" s="26"/>
    </row>
    <row r="360" ht="12.75">
      <c r="C360" s="26"/>
    </row>
    <row r="361" ht="12.75">
      <c r="C361" s="26"/>
    </row>
    <row r="362" ht="12.75">
      <c r="C362" s="26"/>
    </row>
    <row r="363" ht="12.75">
      <c r="C363" s="26"/>
    </row>
    <row r="364" ht="12.75">
      <c r="C364" s="26"/>
    </row>
    <row r="365" ht="12.75">
      <c r="C365" s="26"/>
    </row>
    <row r="366" ht="12.75">
      <c r="C366" s="26"/>
    </row>
    <row r="367" ht="12.75">
      <c r="C367" s="26"/>
    </row>
    <row r="368" ht="12.75">
      <c r="C368" s="26"/>
    </row>
    <row r="369" ht="12.75">
      <c r="C369" s="26"/>
    </row>
    <row r="370" ht="12.75">
      <c r="C370" s="26"/>
    </row>
    <row r="371" ht="12.75">
      <c r="C371" s="26"/>
    </row>
    <row r="372" ht="12.75">
      <c r="C372" s="26"/>
    </row>
    <row r="373" ht="12.75">
      <c r="C373" s="26"/>
    </row>
    <row r="374" ht="12.75">
      <c r="C374" s="26"/>
    </row>
    <row r="375" ht="12.75">
      <c r="C375" s="26"/>
    </row>
    <row r="376" ht="12.75">
      <c r="C376" s="26"/>
    </row>
    <row r="377" ht="12.75">
      <c r="C377" s="26"/>
    </row>
    <row r="378" ht="12.75">
      <c r="C378" s="26"/>
    </row>
    <row r="379" ht="12.75">
      <c r="C379" s="26"/>
    </row>
    <row r="380" ht="12.75">
      <c r="C380" s="26"/>
    </row>
    <row r="381" ht="12.75">
      <c r="C381" s="26"/>
    </row>
    <row r="382" ht="12.75">
      <c r="C382" s="26"/>
    </row>
    <row r="383" ht="12.75">
      <c r="C383" s="26"/>
    </row>
    <row r="384" ht="12.75">
      <c r="C384" s="26"/>
    </row>
    <row r="385" ht="12.75">
      <c r="C385" s="26"/>
    </row>
    <row r="386" ht="12.75">
      <c r="C386" s="26"/>
    </row>
    <row r="387" ht="12.75">
      <c r="C387" s="26"/>
    </row>
    <row r="388" ht="12.75">
      <c r="C388" s="26"/>
    </row>
    <row r="389" ht="12.75">
      <c r="C389" s="26"/>
    </row>
    <row r="390" ht="12.75">
      <c r="C390" s="26"/>
    </row>
    <row r="391" ht="12.75">
      <c r="C391" s="26"/>
    </row>
    <row r="392" ht="12.75">
      <c r="C392" s="26"/>
    </row>
    <row r="393" ht="12.75">
      <c r="C393" s="26"/>
    </row>
    <row r="394" ht="12.75">
      <c r="C394" s="26"/>
    </row>
    <row r="395" ht="12.75">
      <c r="C395" s="26"/>
    </row>
    <row r="396" ht="12.75">
      <c r="C396" s="26"/>
    </row>
    <row r="397" ht="12.75">
      <c r="C397" s="26"/>
    </row>
    <row r="398" ht="12.75">
      <c r="C398" s="26"/>
    </row>
    <row r="399" ht="12.75">
      <c r="C399" s="26"/>
    </row>
    <row r="400" ht="12.75">
      <c r="C400" s="26"/>
    </row>
    <row r="401" ht="12.75">
      <c r="C401" s="26"/>
    </row>
    <row r="402" ht="12.75">
      <c r="C402" s="26"/>
    </row>
    <row r="403" ht="12.75">
      <c r="C403" s="26"/>
    </row>
    <row r="404" ht="12.75">
      <c r="C404" s="26"/>
    </row>
    <row r="405" ht="12.75">
      <c r="C405" s="26"/>
    </row>
    <row r="406" ht="12.75">
      <c r="C406" s="26"/>
    </row>
    <row r="407" ht="12.75">
      <c r="C407" s="26"/>
    </row>
    <row r="408" ht="12.75">
      <c r="C408" s="26"/>
    </row>
    <row r="409" ht="12.75">
      <c r="C409" s="26"/>
    </row>
    <row r="410" ht="12.75">
      <c r="C410" s="26"/>
    </row>
    <row r="411" ht="12.75">
      <c r="C411" s="26"/>
    </row>
    <row r="412" ht="12.75">
      <c r="C412" s="26"/>
    </row>
    <row r="413" ht="12.75">
      <c r="C413" s="26"/>
    </row>
    <row r="414" ht="12.75">
      <c r="C414" s="26"/>
    </row>
    <row r="415" ht="12.75">
      <c r="C415" s="26"/>
    </row>
    <row r="416" ht="12.75">
      <c r="C416" s="26"/>
    </row>
    <row r="417" ht="12.75">
      <c r="C417" s="26"/>
    </row>
    <row r="418" ht="12.75">
      <c r="C418" s="26"/>
    </row>
    <row r="419" ht="12.75">
      <c r="C419" s="26"/>
    </row>
    <row r="420" ht="12.75">
      <c r="C420" s="26"/>
    </row>
    <row r="421" ht="12.75">
      <c r="C421" s="26"/>
    </row>
    <row r="422" ht="12.75">
      <c r="C422" s="26"/>
    </row>
    <row r="423" ht="12.75">
      <c r="C423" s="26"/>
    </row>
    <row r="424" ht="12.75">
      <c r="C424" s="26"/>
    </row>
    <row r="425" ht="12.75">
      <c r="C425" s="26"/>
    </row>
    <row r="426" ht="12.75">
      <c r="C426" s="26"/>
    </row>
    <row r="427" ht="12.75">
      <c r="C427" s="26"/>
    </row>
    <row r="428" ht="12.75">
      <c r="C428" s="26"/>
    </row>
    <row r="429" ht="12.75">
      <c r="C429" s="26"/>
    </row>
    <row r="430" ht="12.75">
      <c r="C430" s="26"/>
    </row>
    <row r="431" ht="12.75">
      <c r="C431" s="26"/>
    </row>
    <row r="432" ht="12.75">
      <c r="C432" s="26"/>
    </row>
    <row r="433" ht="12.75">
      <c r="C433" s="26"/>
    </row>
    <row r="434" ht="12.75">
      <c r="C434" s="26"/>
    </row>
    <row r="435" ht="12.75">
      <c r="C435" s="26"/>
    </row>
    <row r="436" ht="12.75">
      <c r="C436" s="26"/>
    </row>
    <row r="437" ht="12.75">
      <c r="C437" s="26"/>
    </row>
    <row r="438" ht="12.75">
      <c r="C438" s="26"/>
    </row>
    <row r="439" ht="12.75">
      <c r="C439" s="26"/>
    </row>
    <row r="440" ht="12.75">
      <c r="C440" s="26"/>
    </row>
    <row r="441" ht="12.75">
      <c r="C441" s="26"/>
    </row>
    <row r="442" ht="12.75">
      <c r="C442" s="26"/>
    </row>
    <row r="443" ht="12.75">
      <c r="C443" s="26"/>
    </row>
    <row r="444" ht="12.75">
      <c r="C444" s="26"/>
    </row>
    <row r="445" ht="12.75">
      <c r="C445" s="26"/>
    </row>
    <row r="446" ht="12.75">
      <c r="C446" s="26"/>
    </row>
    <row r="447" ht="12.75">
      <c r="C447" s="26"/>
    </row>
    <row r="448" ht="12.75">
      <c r="C448" s="26"/>
    </row>
    <row r="449" ht="12.75">
      <c r="C449" s="26"/>
    </row>
    <row r="450" ht="12.75">
      <c r="C450" s="26"/>
    </row>
    <row r="451" ht="12.75">
      <c r="C451" s="26"/>
    </row>
    <row r="452" ht="12.75">
      <c r="C452" s="26"/>
    </row>
    <row r="453" ht="12.75">
      <c r="C453" s="26"/>
    </row>
    <row r="454" ht="12.75">
      <c r="C454" s="26"/>
    </row>
    <row r="455" ht="12.75">
      <c r="C455" s="26"/>
    </row>
    <row r="456" ht="12.75">
      <c r="C456" s="26"/>
    </row>
    <row r="457" ht="12.75">
      <c r="C457" s="26"/>
    </row>
    <row r="458" ht="12.75">
      <c r="C458" s="26"/>
    </row>
    <row r="459" ht="12.75">
      <c r="C459" s="26"/>
    </row>
    <row r="460" ht="12.75">
      <c r="C460" s="26"/>
    </row>
    <row r="461" ht="12.75">
      <c r="C461" s="26"/>
    </row>
    <row r="462" ht="12.75">
      <c r="C462" s="26"/>
    </row>
    <row r="463" ht="12.75">
      <c r="C463" s="26"/>
    </row>
    <row r="464" ht="12.75">
      <c r="C464" s="26"/>
    </row>
    <row r="465" ht="12.75">
      <c r="C465" s="26"/>
    </row>
    <row r="466" ht="12.75">
      <c r="C466" s="26"/>
    </row>
    <row r="467" ht="12.75">
      <c r="C467" s="26"/>
    </row>
    <row r="468" ht="12.75">
      <c r="C468" s="26"/>
    </row>
    <row r="469" ht="12.75">
      <c r="C469" s="26"/>
    </row>
    <row r="470" ht="12.75">
      <c r="C470" s="26"/>
    </row>
    <row r="471" ht="12.75">
      <c r="C471" s="26"/>
    </row>
    <row r="472" ht="12.75">
      <c r="C472" s="26"/>
    </row>
    <row r="473" ht="12.75">
      <c r="C473" s="26"/>
    </row>
    <row r="474" ht="12.75">
      <c r="C474" s="26"/>
    </row>
    <row r="475" ht="12.75">
      <c r="C475" s="26"/>
    </row>
    <row r="476" ht="12.75">
      <c r="C476" s="26"/>
    </row>
    <row r="477" ht="12.75">
      <c r="C477" s="26"/>
    </row>
    <row r="478" ht="12.75">
      <c r="C478" s="26"/>
    </row>
    <row r="479" ht="12.75">
      <c r="C479" s="26"/>
    </row>
    <row r="480" ht="12.75">
      <c r="C480" s="26"/>
    </row>
    <row r="481" ht="12.75">
      <c r="C481" s="26"/>
    </row>
    <row r="482" ht="12.75">
      <c r="C482" s="26"/>
    </row>
    <row r="483" ht="12.75">
      <c r="C483" s="26"/>
    </row>
    <row r="484" ht="12.75">
      <c r="C484" s="26"/>
    </row>
    <row r="485" ht="12.75">
      <c r="C485" s="26"/>
    </row>
    <row r="486" ht="12.75">
      <c r="C486" s="26"/>
    </row>
    <row r="487" ht="12.75">
      <c r="C487" s="26"/>
    </row>
    <row r="488" ht="12.75">
      <c r="C488" s="26"/>
    </row>
    <row r="489" ht="12.75">
      <c r="C489" s="26"/>
    </row>
    <row r="490" ht="12.75">
      <c r="C490" s="26"/>
    </row>
    <row r="491" ht="12.75">
      <c r="C491" s="26"/>
    </row>
    <row r="492" ht="12.75">
      <c r="C492" s="26"/>
    </row>
    <row r="493" ht="12.75">
      <c r="C493" s="26"/>
    </row>
    <row r="494" ht="12.75">
      <c r="C494" s="26"/>
    </row>
    <row r="495" ht="12.75">
      <c r="C495" s="26"/>
    </row>
    <row r="496" ht="12.75">
      <c r="C496" s="26"/>
    </row>
    <row r="497" ht="12.75">
      <c r="C497" s="26"/>
    </row>
    <row r="498" ht="12.75">
      <c r="C498" s="26"/>
    </row>
    <row r="499" ht="12.75">
      <c r="C499" s="26"/>
    </row>
    <row r="500" ht="12.75">
      <c r="C500" s="26"/>
    </row>
    <row r="501" ht="12.75">
      <c r="C501" s="26"/>
    </row>
    <row r="502" ht="12.75">
      <c r="C502" s="26"/>
    </row>
    <row r="503" ht="12.75">
      <c r="C503" s="26"/>
    </row>
    <row r="504" ht="12.75">
      <c r="C504" s="26"/>
    </row>
    <row r="505" ht="12.75">
      <c r="C505" s="26"/>
    </row>
    <row r="506" ht="12.75">
      <c r="C506" s="26"/>
    </row>
    <row r="507" ht="12.75">
      <c r="C507" s="26"/>
    </row>
    <row r="508" ht="12.75">
      <c r="C508" s="26"/>
    </row>
    <row r="509" ht="12.75">
      <c r="C509" s="26"/>
    </row>
    <row r="510" ht="12.75">
      <c r="C510" s="26"/>
    </row>
    <row r="511" ht="12.75">
      <c r="C511" s="26"/>
    </row>
    <row r="512" ht="12.75">
      <c r="C512" s="26"/>
    </row>
    <row r="513" ht="12.75">
      <c r="C513" s="26"/>
    </row>
    <row r="514" ht="12.75">
      <c r="C514" s="26"/>
    </row>
    <row r="515" ht="12.75">
      <c r="C515" s="26"/>
    </row>
    <row r="516" ht="12.75">
      <c r="C516" s="26"/>
    </row>
    <row r="517" ht="12.75">
      <c r="C517" s="26"/>
    </row>
    <row r="518" ht="12.75">
      <c r="C518" s="26"/>
    </row>
    <row r="519" ht="12.75">
      <c r="C519" s="26"/>
    </row>
    <row r="520" ht="12.75">
      <c r="C520" s="26"/>
    </row>
    <row r="521" ht="12.75">
      <c r="C521" s="26"/>
    </row>
    <row r="522" ht="12.75">
      <c r="C522" s="26"/>
    </row>
    <row r="523" ht="12.75">
      <c r="C523" s="26"/>
    </row>
    <row r="524" ht="12.75">
      <c r="C524" s="26"/>
    </row>
    <row r="525" ht="12.75">
      <c r="C525" s="26"/>
    </row>
    <row r="526" ht="12.75">
      <c r="C526" s="26"/>
    </row>
    <row r="527" ht="12.75">
      <c r="C527" s="26"/>
    </row>
    <row r="528" ht="12.75">
      <c r="C528" s="26"/>
    </row>
    <row r="529" ht="12.75">
      <c r="C529" s="26"/>
    </row>
    <row r="530" ht="12.75">
      <c r="C530" s="26"/>
    </row>
    <row r="531" ht="12.75">
      <c r="C531" s="26"/>
    </row>
    <row r="532" ht="12.75">
      <c r="C532" s="26"/>
    </row>
    <row r="533" ht="12.75">
      <c r="C533" s="26"/>
    </row>
    <row r="534" ht="12.75">
      <c r="C534" s="26"/>
    </row>
    <row r="535" ht="12.75">
      <c r="C535" s="26"/>
    </row>
    <row r="536" ht="12.75">
      <c r="C536" s="26"/>
    </row>
    <row r="537" ht="12.75">
      <c r="C537" s="26"/>
    </row>
    <row r="538" ht="12.75">
      <c r="C538" s="26"/>
    </row>
    <row r="539" ht="12.75">
      <c r="C539" s="26"/>
    </row>
    <row r="540" ht="12.75">
      <c r="C540" s="26"/>
    </row>
    <row r="541" ht="12.75">
      <c r="C541" s="26"/>
    </row>
    <row r="542" ht="12.75">
      <c r="C542" s="26"/>
    </row>
    <row r="543" ht="12.75">
      <c r="C543" s="26"/>
    </row>
    <row r="544" ht="12.75">
      <c r="C544" s="26"/>
    </row>
    <row r="545" ht="12.75">
      <c r="C545" s="26"/>
    </row>
    <row r="546" ht="12.75">
      <c r="C546" s="26"/>
    </row>
    <row r="547" ht="12.75">
      <c r="C547" s="26"/>
    </row>
    <row r="548" ht="12.75">
      <c r="C548" s="26"/>
    </row>
    <row r="549" ht="12.75">
      <c r="C549" s="26"/>
    </row>
    <row r="550" ht="12.75">
      <c r="C550" s="26"/>
    </row>
    <row r="551" ht="12.75">
      <c r="C551" s="26"/>
    </row>
    <row r="552" ht="12.75">
      <c r="C552" s="26"/>
    </row>
    <row r="553" ht="12.75">
      <c r="C553" s="26"/>
    </row>
    <row r="554" ht="12.75">
      <c r="C554" s="26"/>
    </row>
    <row r="555" ht="12.75">
      <c r="C555" s="26"/>
    </row>
    <row r="556" ht="12.75">
      <c r="C556" s="26"/>
    </row>
    <row r="557" ht="12.75">
      <c r="C557" s="26"/>
    </row>
    <row r="558" ht="12.75">
      <c r="C558" s="26"/>
    </row>
    <row r="559" ht="12.75">
      <c r="C559" s="26"/>
    </row>
    <row r="560" ht="12.75">
      <c r="C560" s="26"/>
    </row>
    <row r="561" ht="12.75">
      <c r="C561" s="26"/>
    </row>
    <row r="562" ht="12.75">
      <c r="C562" s="26"/>
    </row>
    <row r="563" ht="12.75">
      <c r="C563" s="26"/>
    </row>
    <row r="564" ht="12.75">
      <c r="C564" s="26"/>
    </row>
    <row r="565" ht="12.75">
      <c r="C565" s="26"/>
    </row>
    <row r="566" ht="12.75">
      <c r="C566" s="26"/>
    </row>
    <row r="567" ht="12.75">
      <c r="C567" s="26"/>
    </row>
    <row r="568" ht="12.75">
      <c r="C568" s="26"/>
    </row>
    <row r="569" ht="12.75">
      <c r="C569" s="26"/>
    </row>
    <row r="570" ht="12.75">
      <c r="C570" s="26"/>
    </row>
    <row r="571" ht="12.75">
      <c r="C571" s="26"/>
    </row>
    <row r="572" ht="12.75">
      <c r="C572" s="26"/>
    </row>
    <row r="573" ht="12.75">
      <c r="C573" s="26"/>
    </row>
    <row r="574" ht="12.75">
      <c r="C574" s="26"/>
    </row>
    <row r="575" ht="12.75">
      <c r="C575" s="26"/>
    </row>
    <row r="576" ht="12.75">
      <c r="C576" s="26"/>
    </row>
    <row r="577" ht="12.75">
      <c r="C577" s="26"/>
    </row>
    <row r="578" ht="12.75">
      <c r="C578" s="26"/>
    </row>
    <row r="579" ht="12.75">
      <c r="C579" s="26"/>
    </row>
    <row r="580" ht="12.75">
      <c r="C580" s="26"/>
    </row>
    <row r="581" ht="12.75">
      <c r="C581" s="26"/>
    </row>
    <row r="582" ht="12.75">
      <c r="C582" s="26"/>
    </row>
    <row r="583" ht="12.75">
      <c r="C583" s="26"/>
    </row>
    <row r="584" ht="12.75">
      <c r="C584" s="26"/>
    </row>
    <row r="585" ht="12.75">
      <c r="C585" s="26"/>
    </row>
    <row r="586" ht="12.75">
      <c r="C586" s="26"/>
    </row>
    <row r="587" ht="12.75">
      <c r="C587" s="26"/>
    </row>
    <row r="588" ht="12.75">
      <c r="C588" s="26"/>
    </row>
    <row r="589" ht="12.75">
      <c r="C589" s="26"/>
    </row>
    <row r="590" ht="12.75">
      <c r="C590" s="26"/>
    </row>
    <row r="591" ht="12.75">
      <c r="C591" s="26"/>
    </row>
    <row r="592" ht="12.75">
      <c r="C592" s="26"/>
    </row>
    <row r="593" ht="12.75">
      <c r="C593" s="26"/>
    </row>
    <row r="594" ht="12.75">
      <c r="C594" s="26"/>
    </row>
    <row r="595" ht="12.75">
      <c r="C595" s="26"/>
    </row>
    <row r="596" ht="12.75">
      <c r="C596" s="26"/>
    </row>
    <row r="597" ht="12.75">
      <c r="C597" s="26"/>
    </row>
    <row r="598" ht="12.75">
      <c r="C598" s="26"/>
    </row>
    <row r="599" ht="12.75">
      <c r="C599" s="26"/>
    </row>
    <row r="600" ht="12.75">
      <c r="C600" s="26"/>
    </row>
    <row r="601" ht="12.75">
      <c r="C601" s="26"/>
    </row>
    <row r="602" ht="12.75">
      <c r="C602" s="26"/>
    </row>
    <row r="603" ht="12.75">
      <c r="C603" s="26"/>
    </row>
    <row r="604" ht="12.75">
      <c r="C604" s="26"/>
    </row>
    <row r="605" ht="12.75">
      <c r="C605" s="26"/>
    </row>
    <row r="606" ht="12.75">
      <c r="C606" s="26"/>
    </row>
    <row r="607" ht="12.75">
      <c r="C607" s="26"/>
    </row>
    <row r="608" ht="12.75">
      <c r="C608" s="26"/>
    </row>
    <row r="609" ht="12.75">
      <c r="C609" s="26"/>
    </row>
    <row r="610" ht="12.75">
      <c r="C610" s="26"/>
    </row>
    <row r="611" ht="12.75">
      <c r="C611" s="26"/>
    </row>
    <row r="612" ht="12.75">
      <c r="C612" s="26"/>
    </row>
    <row r="613" ht="12.75">
      <c r="C613" s="26"/>
    </row>
    <row r="614" ht="12.75">
      <c r="C614" s="26"/>
    </row>
    <row r="615" ht="12.75">
      <c r="C615" s="26"/>
    </row>
    <row r="616" ht="12.75">
      <c r="C616" s="26"/>
    </row>
    <row r="617" ht="12.75">
      <c r="C617" s="26"/>
    </row>
    <row r="618" ht="12.75">
      <c r="C618" s="26"/>
    </row>
    <row r="619" ht="12.75">
      <c r="C619" s="26"/>
    </row>
    <row r="620" ht="12.75">
      <c r="C620" s="26"/>
    </row>
    <row r="621" ht="12.75">
      <c r="C621" s="26"/>
    </row>
    <row r="622" ht="12.75">
      <c r="C622" s="26"/>
    </row>
    <row r="623" ht="12.75">
      <c r="C623" s="26"/>
    </row>
    <row r="624" ht="12.75">
      <c r="C624" s="26"/>
    </row>
    <row r="625" ht="12.75">
      <c r="C625" s="26"/>
    </row>
    <row r="626" ht="12.75">
      <c r="C626" s="26"/>
    </row>
    <row r="627" ht="12.75">
      <c r="C627" s="26"/>
    </row>
    <row r="628" ht="12.75">
      <c r="C628" s="26"/>
    </row>
    <row r="629" ht="12.75">
      <c r="C629" s="26"/>
    </row>
    <row r="630" ht="12.75">
      <c r="C630" s="26"/>
    </row>
    <row r="631" ht="12.75">
      <c r="C631" s="26"/>
    </row>
    <row r="632" ht="12.75">
      <c r="C632" s="26"/>
    </row>
    <row r="633" ht="12.75">
      <c r="C633" s="26"/>
    </row>
    <row r="634" ht="12.75">
      <c r="C634" s="26"/>
    </row>
    <row r="635" ht="12.75">
      <c r="C635" s="26"/>
    </row>
    <row r="636" ht="12.75">
      <c r="C636" s="26"/>
    </row>
    <row r="637" ht="12.75">
      <c r="C637" s="26"/>
    </row>
    <row r="638" ht="12.75">
      <c r="C638" s="26"/>
    </row>
    <row r="639" ht="12.75">
      <c r="C639" s="26"/>
    </row>
    <row r="640" ht="12.75">
      <c r="C640" s="26"/>
    </row>
    <row r="641" ht="12.75">
      <c r="C641" s="26"/>
    </row>
    <row r="642" ht="12.75">
      <c r="C642" s="26"/>
    </row>
    <row r="643" ht="12.75">
      <c r="C643" s="26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6"/>
    </row>
    <row r="660" ht="12.75">
      <c r="C660" s="26"/>
    </row>
    <row r="661" ht="12.75">
      <c r="C661" s="26"/>
    </row>
    <row r="662" ht="12.75">
      <c r="C662" s="26"/>
    </row>
    <row r="663" ht="12.75">
      <c r="C663" s="26"/>
    </row>
    <row r="664" ht="12.75">
      <c r="C664" s="26"/>
    </row>
    <row r="665" ht="12.75">
      <c r="C665" s="26"/>
    </row>
    <row r="666" ht="12.75">
      <c r="C666" s="26"/>
    </row>
    <row r="667" ht="12.75">
      <c r="C667" s="26"/>
    </row>
    <row r="668" ht="12.75">
      <c r="C668" s="26"/>
    </row>
    <row r="669" ht="12.75">
      <c r="C669" s="26"/>
    </row>
    <row r="670" ht="12.75">
      <c r="C670" s="26"/>
    </row>
    <row r="671" ht="12.75">
      <c r="C671" s="26"/>
    </row>
    <row r="672" ht="12.75">
      <c r="C672" s="26"/>
    </row>
    <row r="673" ht="12.75">
      <c r="C673" s="26"/>
    </row>
    <row r="674" ht="12.75">
      <c r="C674" s="26"/>
    </row>
    <row r="675" ht="12.75">
      <c r="C675" s="26"/>
    </row>
    <row r="676" ht="12.75">
      <c r="C676" s="26"/>
    </row>
    <row r="677" ht="12.75">
      <c r="C677" s="26"/>
    </row>
    <row r="678" ht="12.75">
      <c r="C678" s="26"/>
    </row>
    <row r="679" ht="12.75">
      <c r="C679" s="26"/>
    </row>
    <row r="680" ht="12.75">
      <c r="C680" s="26"/>
    </row>
    <row r="681" ht="12.75">
      <c r="C681" s="26"/>
    </row>
    <row r="682" ht="12.75">
      <c r="C682" s="26"/>
    </row>
    <row r="683" ht="12.75">
      <c r="C683" s="26"/>
    </row>
    <row r="684" ht="12.75">
      <c r="C684" s="26"/>
    </row>
    <row r="685" ht="12.75">
      <c r="C685" s="26"/>
    </row>
    <row r="686" ht="12.75">
      <c r="C686" s="26"/>
    </row>
    <row r="687" ht="12.75">
      <c r="C687" s="26"/>
    </row>
    <row r="688" ht="12.75">
      <c r="C688" s="26"/>
    </row>
    <row r="689" ht="12.75">
      <c r="C689" s="26"/>
    </row>
    <row r="690" ht="12.75">
      <c r="C690" s="26"/>
    </row>
    <row r="691" ht="12.75">
      <c r="C691" s="26"/>
    </row>
    <row r="692" ht="12.75">
      <c r="C692" s="26"/>
    </row>
    <row r="693" ht="12.75">
      <c r="C693" s="26"/>
    </row>
    <row r="694" ht="12.75">
      <c r="C694" s="26"/>
    </row>
    <row r="695" ht="12.75">
      <c r="C695" s="26"/>
    </row>
    <row r="696" ht="12.75">
      <c r="C696" s="26"/>
    </row>
    <row r="697" ht="12.75">
      <c r="C697" s="26"/>
    </row>
    <row r="698" ht="12.75">
      <c r="C698" s="26"/>
    </row>
    <row r="699" ht="12.75">
      <c r="C699" s="26"/>
    </row>
    <row r="700" ht="12.75">
      <c r="C700" s="26"/>
    </row>
    <row r="701" ht="12.75">
      <c r="C701" s="26"/>
    </row>
    <row r="702" ht="12.75">
      <c r="C702" s="26"/>
    </row>
    <row r="703" ht="12.75">
      <c r="C703" s="26"/>
    </row>
    <row r="704" ht="12.75">
      <c r="C704" s="26"/>
    </row>
    <row r="705" ht="12.75">
      <c r="C705" s="26"/>
    </row>
    <row r="706" ht="12.75">
      <c r="C706" s="26"/>
    </row>
    <row r="707" ht="12.75">
      <c r="C707" s="26"/>
    </row>
    <row r="708" ht="12.75">
      <c r="C708" s="26"/>
    </row>
    <row r="709" ht="12.75">
      <c r="C709" s="26"/>
    </row>
    <row r="710" ht="12.75">
      <c r="C710" s="26"/>
    </row>
    <row r="711" ht="12.75">
      <c r="C711" s="26"/>
    </row>
    <row r="712" ht="12.75">
      <c r="C712" s="26"/>
    </row>
    <row r="713" ht="12.75">
      <c r="C713" s="26"/>
    </row>
    <row r="714" ht="12.75">
      <c r="C714" s="26"/>
    </row>
    <row r="715" ht="12.75">
      <c r="C715" s="26"/>
    </row>
    <row r="716" ht="12.75">
      <c r="C716" s="26"/>
    </row>
    <row r="717" ht="12.75">
      <c r="C717" s="26"/>
    </row>
    <row r="718" ht="12.75">
      <c r="C718" s="26"/>
    </row>
    <row r="719" ht="12.75">
      <c r="C719" s="26"/>
    </row>
    <row r="720" ht="12.75">
      <c r="C720" s="26"/>
    </row>
    <row r="721" ht="12.75">
      <c r="C721" s="26"/>
    </row>
    <row r="722" ht="12.75">
      <c r="C722" s="26"/>
    </row>
    <row r="723" ht="12.75">
      <c r="C723" s="26"/>
    </row>
    <row r="724" ht="12.75">
      <c r="C724" s="26"/>
    </row>
    <row r="725" ht="12.75">
      <c r="C725" s="26"/>
    </row>
    <row r="726" ht="12.75">
      <c r="C726" s="26"/>
    </row>
    <row r="727" ht="12.75">
      <c r="C727" s="26"/>
    </row>
    <row r="728" ht="12.75">
      <c r="C728" s="26"/>
    </row>
    <row r="729" ht="12.75">
      <c r="C729" s="26"/>
    </row>
    <row r="730" ht="12.75">
      <c r="C730" s="26"/>
    </row>
    <row r="731" ht="12.75">
      <c r="C731" s="26"/>
    </row>
    <row r="732" ht="12.75">
      <c r="C732" s="26"/>
    </row>
    <row r="733" ht="12.75">
      <c r="C733" s="26"/>
    </row>
    <row r="734" ht="12.75">
      <c r="C734" s="26"/>
    </row>
    <row r="735" ht="12.75">
      <c r="C735" s="26"/>
    </row>
    <row r="736" ht="12.75">
      <c r="C736" s="26"/>
    </row>
    <row r="737" ht="12.75">
      <c r="C737" s="26"/>
    </row>
    <row r="738" ht="12.75">
      <c r="C738" s="26"/>
    </row>
    <row r="739" ht="12.75">
      <c r="C739" s="26"/>
    </row>
    <row r="740" ht="12.75">
      <c r="C740" s="26"/>
    </row>
    <row r="741" ht="12.75">
      <c r="C741" s="26"/>
    </row>
    <row r="742" ht="12.75">
      <c r="C742" s="26"/>
    </row>
    <row r="743" ht="12.75">
      <c r="C743" s="26"/>
    </row>
    <row r="744" ht="12.75">
      <c r="C744" s="26"/>
    </row>
    <row r="745" ht="12.75">
      <c r="C745" s="26"/>
    </row>
    <row r="746" ht="12.75">
      <c r="C746" s="26"/>
    </row>
    <row r="747" ht="12.75">
      <c r="C747" s="26"/>
    </row>
    <row r="748" ht="12.75">
      <c r="C748" s="26"/>
    </row>
    <row r="749" ht="12.75">
      <c r="C749" s="26"/>
    </row>
    <row r="750" ht="12.75">
      <c r="C750" s="26"/>
    </row>
    <row r="751" ht="12.75">
      <c r="C751" s="26"/>
    </row>
    <row r="752" ht="12.75">
      <c r="C752" s="26"/>
    </row>
    <row r="753" ht="12.75">
      <c r="C753" s="26"/>
    </row>
    <row r="754" ht="12.75">
      <c r="C754" s="26"/>
    </row>
    <row r="755" ht="12.75">
      <c r="C755" s="26"/>
    </row>
    <row r="756" ht="12.75">
      <c r="C756" s="26"/>
    </row>
    <row r="757" ht="12.75">
      <c r="C757" s="26"/>
    </row>
    <row r="758" ht="12.75">
      <c r="C758" s="26"/>
    </row>
    <row r="759" ht="12.75">
      <c r="C759" s="26"/>
    </row>
    <row r="760" ht="12.75">
      <c r="C760" s="26"/>
    </row>
    <row r="761" ht="12.75">
      <c r="C761" s="26"/>
    </row>
    <row r="762" ht="12.75">
      <c r="C762" s="26"/>
    </row>
    <row r="763" ht="12.75">
      <c r="C763" s="26"/>
    </row>
    <row r="764" ht="12.75">
      <c r="C764" s="26"/>
    </row>
    <row r="765" ht="12.75">
      <c r="C765" s="26"/>
    </row>
    <row r="766" ht="12.75">
      <c r="C766" s="26"/>
    </row>
    <row r="767" ht="12.75">
      <c r="C767" s="26"/>
    </row>
    <row r="768" ht="12.75">
      <c r="C768" s="26"/>
    </row>
    <row r="769" ht="12.75">
      <c r="C769" s="26"/>
    </row>
    <row r="770" ht="12.75">
      <c r="C770" s="26"/>
    </row>
    <row r="771" ht="12.75">
      <c r="C771" s="26"/>
    </row>
    <row r="772" ht="12.75">
      <c r="C772" s="26"/>
    </row>
    <row r="773" ht="12.75">
      <c r="C773" s="26"/>
    </row>
    <row r="774" ht="12.75">
      <c r="C774" s="26"/>
    </row>
    <row r="775" ht="12.75">
      <c r="C775" s="26"/>
    </row>
    <row r="776" ht="12.75">
      <c r="C776" s="26"/>
    </row>
    <row r="777" ht="12.75">
      <c r="C777" s="26"/>
    </row>
    <row r="778" ht="12.75">
      <c r="C778" s="26"/>
    </row>
    <row r="779" ht="12.75">
      <c r="C779" s="26"/>
    </row>
    <row r="780" ht="12.75">
      <c r="C780" s="26"/>
    </row>
    <row r="781" ht="12.75">
      <c r="C781" s="26"/>
    </row>
    <row r="782" ht="12.75">
      <c r="C782" s="26"/>
    </row>
    <row r="783" ht="12.75">
      <c r="C783" s="26"/>
    </row>
    <row r="784" ht="12.75">
      <c r="C784" s="26"/>
    </row>
    <row r="785" ht="12.75">
      <c r="C785" s="26"/>
    </row>
    <row r="786" ht="12.75">
      <c r="C786" s="26"/>
    </row>
    <row r="787" ht="12.75">
      <c r="C787" s="26"/>
    </row>
    <row r="788" ht="12.75">
      <c r="C788" s="26"/>
    </row>
    <row r="789" ht="12.75">
      <c r="C789" s="26"/>
    </row>
    <row r="790" ht="12.75">
      <c r="C790" s="26"/>
    </row>
    <row r="791" ht="12.75">
      <c r="C791" s="26"/>
    </row>
    <row r="792" ht="12.75">
      <c r="C792" s="26"/>
    </row>
    <row r="793" ht="12.75">
      <c r="C793" s="26"/>
    </row>
    <row r="794" ht="12.75">
      <c r="C794" s="26"/>
    </row>
    <row r="795" ht="12.75">
      <c r="C795" s="26"/>
    </row>
    <row r="796" ht="12.75">
      <c r="C796" s="26"/>
    </row>
    <row r="797" ht="12.75">
      <c r="C797" s="26"/>
    </row>
    <row r="798" ht="12.75">
      <c r="C798" s="26"/>
    </row>
    <row r="799" ht="12.75">
      <c r="C799" s="26"/>
    </row>
    <row r="800" ht="12.75">
      <c r="C800" s="26"/>
    </row>
    <row r="801" ht="12.75">
      <c r="C801" s="26"/>
    </row>
    <row r="802" ht="12.75">
      <c r="C802" s="26"/>
    </row>
    <row r="803" ht="12.75">
      <c r="C803" s="26"/>
    </row>
    <row r="804" ht="12.75">
      <c r="C804" s="26"/>
    </row>
    <row r="805" ht="12.75">
      <c r="C805" s="26"/>
    </row>
    <row r="806" ht="12.75">
      <c r="C806" s="26"/>
    </row>
    <row r="807" ht="12.75">
      <c r="C807" s="26"/>
    </row>
    <row r="808" ht="12.75">
      <c r="C808" s="26"/>
    </row>
    <row r="809" ht="12.75">
      <c r="C809" s="26"/>
    </row>
    <row r="810" ht="12.75">
      <c r="C810" s="26"/>
    </row>
    <row r="811" ht="12.75">
      <c r="C811" s="26"/>
    </row>
    <row r="812" ht="12.75">
      <c r="C812" s="26"/>
    </row>
    <row r="813" ht="12.75">
      <c r="C813" s="26"/>
    </row>
    <row r="814" ht="12.75">
      <c r="C814" s="26"/>
    </row>
    <row r="815" ht="12.75">
      <c r="C815" s="26"/>
    </row>
    <row r="816" ht="12.75">
      <c r="C816" s="26"/>
    </row>
    <row r="817" ht="12.75">
      <c r="C817" s="26"/>
    </row>
    <row r="818" ht="12.75">
      <c r="C818" s="26"/>
    </row>
    <row r="819" ht="12.75">
      <c r="C819" s="26"/>
    </row>
    <row r="820" ht="12.75">
      <c r="C820" s="26"/>
    </row>
    <row r="821" ht="12.75">
      <c r="C821" s="26"/>
    </row>
    <row r="822" ht="12.75">
      <c r="C822" s="26"/>
    </row>
    <row r="823" ht="12.75">
      <c r="C823" s="26"/>
    </row>
    <row r="824" ht="12.75">
      <c r="C824" s="26"/>
    </row>
    <row r="825" ht="12.75">
      <c r="C825" s="26"/>
    </row>
    <row r="826" ht="12.75">
      <c r="C826" s="26"/>
    </row>
    <row r="827" ht="12.75">
      <c r="C827" s="26"/>
    </row>
    <row r="828" ht="12.75">
      <c r="C828" s="26"/>
    </row>
    <row r="829" ht="12.75">
      <c r="C829" s="26"/>
    </row>
    <row r="830" ht="12.75">
      <c r="C830" s="26"/>
    </row>
    <row r="831" ht="12.75">
      <c r="C831" s="26"/>
    </row>
    <row r="832" ht="12.75">
      <c r="C832" s="26"/>
    </row>
    <row r="833" ht="12.75">
      <c r="C833" s="26"/>
    </row>
    <row r="834" ht="12.75">
      <c r="C834" s="26"/>
    </row>
    <row r="835" ht="12.75">
      <c r="C835" s="26"/>
    </row>
    <row r="836" ht="12.75">
      <c r="C836" s="26"/>
    </row>
    <row r="837" ht="12.75">
      <c r="C837" s="26"/>
    </row>
    <row r="838" ht="12.75">
      <c r="C838" s="26"/>
    </row>
    <row r="839" ht="12.75">
      <c r="C839" s="26"/>
    </row>
    <row r="840" ht="12.75">
      <c r="C840" s="26"/>
    </row>
    <row r="841" ht="12.75">
      <c r="C841" s="26"/>
    </row>
    <row r="842" ht="12.75">
      <c r="C842" s="26"/>
    </row>
    <row r="843" ht="12.75">
      <c r="C843" s="26"/>
    </row>
    <row r="844" ht="12.75">
      <c r="C844" s="26"/>
    </row>
    <row r="845" ht="12.75">
      <c r="C845" s="26"/>
    </row>
    <row r="846" ht="12.75">
      <c r="C846" s="26"/>
    </row>
    <row r="847" ht="12.75">
      <c r="C847" s="26"/>
    </row>
    <row r="848" ht="12.75">
      <c r="C848" s="26"/>
    </row>
    <row r="849" ht="12.75">
      <c r="C849" s="26"/>
    </row>
    <row r="850" ht="12.75">
      <c r="C850" s="26"/>
    </row>
    <row r="851" ht="12.75">
      <c r="C851" s="26"/>
    </row>
    <row r="852" ht="12.75">
      <c r="C852" s="26"/>
    </row>
    <row r="853" ht="12.75">
      <c r="C853" s="26"/>
    </row>
    <row r="854" ht="12.75">
      <c r="C854" s="26"/>
    </row>
    <row r="855" ht="12.75">
      <c r="C855" s="26"/>
    </row>
    <row r="856" ht="12.75">
      <c r="C856" s="26"/>
    </row>
    <row r="857" ht="12.75">
      <c r="C857" s="26"/>
    </row>
    <row r="858" ht="12.75">
      <c r="C858" s="26"/>
    </row>
    <row r="859" ht="12.75">
      <c r="C859" s="26"/>
    </row>
    <row r="860" ht="12.75">
      <c r="C860" s="26"/>
    </row>
    <row r="861" ht="12.75">
      <c r="C861" s="26"/>
    </row>
    <row r="862" ht="12.75">
      <c r="C862" s="26"/>
    </row>
    <row r="863" ht="12.75">
      <c r="C863" s="26"/>
    </row>
    <row r="864" ht="12.75">
      <c r="C864" s="26"/>
    </row>
    <row r="865" ht="12.75">
      <c r="C865" s="26"/>
    </row>
    <row r="866" ht="12.75">
      <c r="C866" s="26"/>
    </row>
    <row r="867" ht="12.75">
      <c r="C867" s="26"/>
    </row>
    <row r="868" ht="12.75">
      <c r="C868" s="26"/>
    </row>
    <row r="869" ht="12.75">
      <c r="C869" s="26"/>
    </row>
    <row r="870" ht="12.75">
      <c r="C870" s="26"/>
    </row>
    <row r="871" ht="12.75">
      <c r="C871" s="26"/>
    </row>
    <row r="872" ht="12.75">
      <c r="C872" s="26"/>
    </row>
    <row r="873" ht="12.75">
      <c r="C873" s="26"/>
    </row>
    <row r="874" ht="12.75">
      <c r="C874" s="26"/>
    </row>
    <row r="875" ht="12.75">
      <c r="C875" s="26"/>
    </row>
    <row r="876" ht="12.75">
      <c r="C876" s="26"/>
    </row>
    <row r="877" ht="12.75">
      <c r="C877" s="26"/>
    </row>
    <row r="878" ht="12.75">
      <c r="C878" s="26"/>
    </row>
    <row r="879" ht="12.75">
      <c r="C879" s="26"/>
    </row>
    <row r="880" ht="12.75">
      <c r="C880" s="26"/>
    </row>
    <row r="881" ht="12.75">
      <c r="C881" s="26"/>
    </row>
    <row r="882" ht="12.75">
      <c r="C882" s="26"/>
    </row>
    <row r="883" ht="12.75">
      <c r="C883" s="26"/>
    </row>
    <row r="884" ht="12.75">
      <c r="C884" s="26"/>
    </row>
    <row r="885" ht="12.75">
      <c r="C885" s="26"/>
    </row>
    <row r="886" ht="12.75">
      <c r="C886" s="26"/>
    </row>
    <row r="887" ht="12.75">
      <c r="C887" s="26"/>
    </row>
    <row r="888" ht="12.75">
      <c r="C888" s="26"/>
    </row>
    <row r="889" ht="12.75">
      <c r="C889" s="26"/>
    </row>
    <row r="890" ht="12.75">
      <c r="C890" s="26"/>
    </row>
    <row r="891" ht="12.75">
      <c r="C891" s="26"/>
    </row>
    <row r="892" ht="12.75">
      <c r="C892" s="26"/>
    </row>
    <row r="893" ht="12.75">
      <c r="C893" s="26"/>
    </row>
    <row r="894" ht="12.75">
      <c r="C894" s="26"/>
    </row>
    <row r="895" ht="12.75">
      <c r="C895" s="26"/>
    </row>
    <row r="896" ht="12.75">
      <c r="C896" s="26"/>
    </row>
    <row r="897" ht="12.75">
      <c r="C897" s="26"/>
    </row>
    <row r="898" ht="12.75">
      <c r="C898" s="26"/>
    </row>
    <row r="899" ht="12.75">
      <c r="C899" s="26"/>
    </row>
    <row r="900" ht="12.75">
      <c r="C900" s="26"/>
    </row>
    <row r="901" ht="12.75">
      <c r="C901" s="26"/>
    </row>
    <row r="902" ht="12.75">
      <c r="C902" s="26"/>
    </row>
    <row r="903" ht="12.75">
      <c r="C903" s="26"/>
    </row>
    <row r="904" ht="12.75">
      <c r="C904" s="26"/>
    </row>
    <row r="905" ht="12.75">
      <c r="C905" s="26"/>
    </row>
    <row r="906" ht="12.75">
      <c r="C906" s="26"/>
    </row>
    <row r="907" ht="12.75">
      <c r="C907" s="26"/>
    </row>
    <row r="908" ht="12.75">
      <c r="C908" s="26"/>
    </row>
    <row r="909" ht="12.75">
      <c r="C909" s="26"/>
    </row>
    <row r="910" ht="12.75">
      <c r="C910" s="26"/>
    </row>
    <row r="911" ht="12.75">
      <c r="C911" s="26"/>
    </row>
    <row r="912" ht="12.75">
      <c r="C912" s="26"/>
    </row>
    <row r="913" ht="12.75">
      <c r="C913" s="26"/>
    </row>
    <row r="914" ht="12.75">
      <c r="C914" s="26"/>
    </row>
    <row r="915" ht="12.75">
      <c r="C915" s="26"/>
    </row>
    <row r="916" ht="12.75">
      <c r="C916" s="26"/>
    </row>
    <row r="917" ht="12.75">
      <c r="C917" s="26"/>
    </row>
    <row r="918" ht="12.75">
      <c r="C918" s="26"/>
    </row>
    <row r="919" ht="12.75">
      <c r="C919" s="26"/>
    </row>
    <row r="920" ht="12.75">
      <c r="C920" s="26"/>
    </row>
    <row r="921" ht="12.75">
      <c r="C921" s="26"/>
    </row>
    <row r="922" ht="12.75">
      <c r="C922" s="26"/>
    </row>
    <row r="923" ht="12.75">
      <c r="C923" s="26"/>
    </row>
    <row r="924" ht="12.75">
      <c r="C924" s="26"/>
    </row>
    <row r="925" ht="12.75">
      <c r="C925" s="26"/>
    </row>
    <row r="926" ht="12.75">
      <c r="C926" s="26"/>
    </row>
    <row r="927" ht="12.75">
      <c r="C927" s="26"/>
    </row>
    <row r="928" ht="12.75">
      <c r="C928" s="26"/>
    </row>
    <row r="929" ht="12.75">
      <c r="C929" s="26"/>
    </row>
    <row r="930" ht="12.75">
      <c r="C930" s="26"/>
    </row>
    <row r="931" ht="12.75">
      <c r="C931" s="26"/>
    </row>
    <row r="932" ht="12.75">
      <c r="C932" s="26"/>
    </row>
    <row r="933" ht="12.75">
      <c r="C933" s="26"/>
    </row>
    <row r="934" ht="12.75">
      <c r="C934" s="26"/>
    </row>
    <row r="935" ht="12.75">
      <c r="C935" s="26"/>
    </row>
    <row r="936" ht="12.75">
      <c r="C936" s="26"/>
    </row>
    <row r="937" ht="12.75">
      <c r="C937" s="26"/>
    </row>
    <row r="938" ht="12.75">
      <c r="C938" s="26"/>
    </row>
    <row r="939" ht="12.75">
      <c r="C939" s="26"/>
    </row>
    <row r="940" ht="12.75">
      <c r="C940" s="26"/>
    </row>
    <row r="941" ht="12.75">
      <c r="C941" s="26"/>
    </row>
    <row r="942" ht="12.75">
      <c r="C942" s="26"/>
    </row>
    <row r="943" ht="12.75">
      <c r="C943" s="26"/>
    </row>
    <row r="944" ht="12.75">
      <c r="C944" s="26"/>
    </row>
    <row r="945" ht="12.75">
      <c r="C945" s="26"/>
    </row>
    <row r="946" ht="12.75">
      <c r="C946" s="26"/>
    </row>
    <row r="947" ht="12.75">
      <c r="C947" s="26"/>
    </row>
    <row r="948" ht="12.75">
      <c r="C948" s="26"/>
    </row>
    <row r="949" ht="12.75">
      <c r="C949" s="26"/>
    </row>
    <row r="950" ht="12.75">
      <c r="C950" s="26"/>
    </row>
    <row r="951" ht="12.75">
      <c r="C951" s="26"/>
    </row>
    <row r="952" ht="12.75">
      <c r="C952" s="26"/>
    </row>
    <row r="953" ht="12.75">
      <c r="C953" s="26"/>
    </row>
    <row r="954" ht="12.75">
      <c r="C954" s="26"/>
    </row>
    <row r="955" ht="12.75">
      <c r="C955" s="26"/>
    </row>
    <row r="956" ht="12.75">
      <c r="C956" s="26"/>
    </row>
    <row r="957" ht="12.75">
      <c r="C957" s="26"/>
    </row>
    <row r="958" ht="12.75">
      <c r="C958" s="26"/>
    </row>
    <row r="959" ht="12.75">
      <c r="C959" s="26"/>
    </row>
    <row r="960" ht="12.75">
      <c r="C960" s="26"/>
    </row>
    <row r="961" ht="12.75">
      <c r="C961" s="26"/>
    </row>
    <row r="962" ht="12.75">
      <c r="C962" s="26"/>
    </row>
    <row r="963" ht="12.75">
      <c r="C963" s="26"/>
    </row>
    <row r="964" ht="12.75">
      <c r="C964" s="26"/>
    </row>
    <row r="965" ht="12.75">
      <c r="C965" s="26"/>
    </row>
    <row r="966" ht="12.75">
      <c r="C966" s="26"/>
    </row>
    <row r="967" ht="12.75">
      <c r="C967" s="26"/>
    </row>
    <row r="968" ht="12.75">
      <c r="C968" s="26"/>
    </row>
    <row r="969" ht="12.75">
      <c r="C969" s="26"/>
    </row>
    <row r="970" ht="12.75">
      <c r="C970" s="26"/>
    </row>
    <row r="971" ht="12.75">
      <c r="C971" s="26"/>
    </row>
    <row r="972" ht="12.75">
      <c r="C972" s="26"/>
    </row>
    <row r="973" ht="12.75">
      <c r="C973" s="26"/>
    </row>
    <row r="974" ht="12.75">
      <c r="C974" s="26"/>
    </row>
    <row r="975" ht="12.75">
      <c r="C975" s="26"/>
    </row>
    <row r="976" ht="12.75">
      <c r="C976" s="26"/>
    </row>
    <row r="977" ht="12.75">
      <c r="C977" s="26"/>
    </row>
    <row r="978" ht="12.75">
      <c r="C978" s="26"/>
    </row>
    <row r="979" ht="12.75">
      <c r="C979" s="26"/>
    </row>
    <row r="980" ht="12.75">
      <c r="C980" s="26"/>
    </row>
    <row r="981" ht="12.75">
      <c r="C981" s="26"/>
    </row>
    <row r="982" ht="12.75">
      <c r="C982" s="26"/>
    </row>
    <row r="983" ht="12.75">
      <c r="C983" s="26"/>
    </row>
    <row r="984" ht="12.75">
      <c r="C984" s="26"/>
    </row>
    <row r="985" ht="12.75">
      <c r="C985" s="26"/>
    </row>
    <row r="986" ht="12.75">
      <c r="C986" s="26"/>
    </row>
    <row r="987" ht="12.75">
      <c r="C987" s="26"/>
    </row>
    <row r="988" ht="12.75">
      <c r="C988" s="26"/>
    </row>
    <row r="989" ht="12.75">
      <c r="C989" s="26"/>
    </row>
    <row r="990" ht="12.75">
      <c r="C990" s="26"/>
    </row>
    <row r="991" ht="12.75">
      <c r="C991" s="26"/>
    </row>
    <row r="992" ht="12.75">
      <c r="C992" s="26"/>
    </row>
    <row r="993" ht="12.75">
      <c r="C993" s="26"/>
    </row>
    <row r="994" ht="12.75">
      <c r="C994" s="26"/>
    </row>
    <row r="995" ht="12.75">
      <c r="C995" s="26"/>
    </row>
    <row r="996" ht="12.75">
      <c r="C996" s="26"/>
    </row>
    <row r="997" ht="12.75">
      <c r="C997" s="26"/>
    </row>
    <row r="998" ht="12.75">
      <c r="C998" s="26"/>
    </row>
    <row r="999" ht="12.75">
      <c r="C999" s="26"/>
    </row>
    <row r="1000" ht="12.75">
      <c r="C1000" s="26"/>
    </row>
    <row r="1001" ht="12.75">
      <c r="C1001" s="26"/>
    </row>
    <row r="1002" ht="12.75">
      <c r="C1002" s="26"/>
    </row>
    <row r="1003" ht="12.75">
      <c r="C1003" s="26"/>
    </row>
    <row r="1004" ht="12.75">
      <c r="C1004" s="26"/>
    </row>
    <row r="1005" ht="12.75">
      <c r="C1005" s="26"/>
    </row>
    <row r="1006" ht="12.75">
      <c r="C1006" s="26"/>
    </row>
    <row r="1007" ht="12.75">
      <c r="C1007" s="26"/>
    </row>
    <row r="1008" ht="12.75">
      <c r="C1008" s="26"/>
    </row>
    <row r="1009" ht="12.75">
      <c r="C1009" s="26"/>
    </row>
    <row r="1010" ht="12.75">
      <c r="C1010" s="26"/>
    </row>
    <row r="1011" ht="12.75">
      <c r="C1011" s="26"/>
    </row>
    <row r="1012" ht="12.75">
      <c r="C1012" s="26"/>
    </row>
    <row r="1013" ht="12.75">
      <c r="C1013" s="26"/>
    </row>
    <row r="1014" ht="12.75">
      <c r="C1014" s="26"/>
    </row>
    <row r="1015" ht="12.75">
      <c r="C1015" s="26"/>
    </row>
    <row r="1016" ht="12.75">
      <c r="C1016" s="26"/>
    </row>
    <row r="1017" ht="12.75">
      <c r="C1017" s="26"/>
    </row>
    <row r="1018" ht="12.75">
      <c r="C1018" s="26"/>
    </row>
    <row r="1019" ht="12.75">
      <c r="C1019" s="26"/>
    </row>
    <row r="1020" ht="12.75">
      <c r="C1020" s="26"/>
    </row>
    <row r="1021" ht="12.75">
      <c r="C1021" s="26"/>
    </row>
    <row r="1022" ht="12.75">
      <c r="C1022" s="26"/>
    </row>
    <row r="1023" ht="12.75">
      <c r="C1023" s="26"/>
    </row>
    <row r="1024" ht="12.75">
      <c r="C1024" s="26"/>
    </row>
    <row r="1025" ht="12.75">
      <c r="C1025" s="26"/>
    </row>
    <row r="1026" ht="12.75">
      <c r="C1026" s="26"/>
    </row>
    <row r="1027" ht="12.75">
      <c r="C1027" s="26"/>
    </row>
    <row r="1028" ht="12.75">
      <c r="C1028" s="26"/>
    </row>
    <row r="1029" ht="12.75">
      <c r="C1029" s="26"/>
    </row>
    <row r="1030" ht="12.75">
      <c r="C1030" s="26"/>
    </row>
    <row r="1031" ht="12.75">
      <c r="C1031" s="26"/>
    </row>
    <row r="1032" ht="12.75">
      <c r="C1032" s="26"/>
    </row>
    <row r="1033" ht="12.75">
      <c r="C1033" s="26"/>
    </row>
    <row r="1034" ht="12.75">
      <c r="C1034" s="26"/>
    </row>
    <row r="1035" ht="12.75">
      <c r="C1035" s="26"/>
    </row>
    <row r="1036" ht="12.75">
      <c r="C1036" s="26"/>
    </row>
    <row r="1037" ht="12.75">
      <c r="C1037" s="26"/>
    </row>
    <row r="1038" ht="12.75">
      <c r="C1038" s="26"/>
    </row>
    <row r="1039" ht="12.75">
      <c r="C1039" s="26"/>
    </row>
    <row r="1040" ht="12.75">
      <c r="C1040" s="26"/>
    </row>
    <row r="1041" ht="12.75">
      <c r="C1041" s="26"/>
    </row>
    <row r="1042" ht="12.75">
      <c r="C1042" s="26"/>
    </row>
    <row r="1043" ht="12.75">
      <c r="C1043" s="26"/>
    </row>
    <row r="1044" ht="12.75">
      <c r="C1044" s="26"/>
    </row>
    <row r="1045" ht="12.75">
      <c r="C1045" s="26"/>
    </row>
    <row r="1046" ht="12.75">
      <c r="C1046" s="26"/>
    </row>
    <row r="1047" ht="12.75">
      <c r="C1047" s="26"/>
    </row>
    <row r="1048" ht="12.75">
      <c r="C1048" s="26"/>
    </row>
    <row r="1049" ht="12.75">
      <c r="C1049" s="26"/>
    </row>
    <row r="1050" ht="12.75">
      <c r="C1050" s="26"/>
    </row>
    <row r="1051" ht="12.75">
      <c r="C1051" s="26"/>
    </row>
    <row r="1052" ht="12.75">
      <c r="C1052" s="26"/>
    </row>
    <row r="1053" ht="12.75">
      <c r="C1053" s="26"/>
    </row>
    <row r="1054" ht="12.75">
      <c r="C1054" s="26"/>
    </row>
    <row r="1055" ht="12.75">
      <c r="C1055" s="26"/>
    </row>
    <row r="1056" ht="12.75">
      <c r="C1056" s="26"/>
    </row>
    <row r="1057" ht="12.75">
      <c r="C1057" s="26"/>
    </row>
    <row r="1058" ht="12.75">
      <c r="C1058" s="26"/>
    </row>
    <row r="1059" ht="12.75">
      <c r="C1059" s="26"/>
    </row>
    <row r="1060" ht="12.75">
      <c r="C1060" s="26"/>
    </row>
    <row r="1061" ht="12.75">
      <c r="C1061" s="26"/>
    </row>
    <row r="1062" ht="12.75">
      <c r="C1062" s="26"/>
    </row>
    <row r="1063" ht="12.75">
      <c r="C1063" s="26"/>
    </row>
    <row r="1064" ht="12.75">
      <c r="C1064" s="26"/>
    </row>
    <row r="1065" ht="12.75">
      <c r="C1065" s="26"/>
    </row>
    <row r="1066" ht="12.75">
      <c r="C1066" s="26"/>
    </row>
    <row r="1067" ht="12.75">
      <c r="C1067" s="26"/>
    </row>
    <row r="1068" ht="12.75">
      <c r="C1068" s="26"/>
    </row>
    <row r="1069" ht="12.75">
      <c r="C1069" s="26"/>
    </row>
    <row r="1070" ht="12.75">
      <c r="C1070" s="26"/>
    </row>
    <row r="1071" ht="12.75">
      <c r="C1071" s="26"/>
    </row>
    <row r="1072" ht="12.75">
      <c r="C1072" s="26"/>
    </row>
    <row r="1073" ht="12.75">
      <c r="C1073" s="26"/>
    </row>
    <row r="1074" ht="12.75">
      <c r="C1074" s="26"/>
    </row>
    <row r="1075" ht="12.75">
      <c r="C1075" s="26"/>
    </row>
    <row r="1076" ht="12.75">
      <c r="C1076" s="26"/>
    </row>
    <row r="1077" ht="12.75">
      <c r="C1077" s="26"/>
    </row>
    <row r="1078" ht="12.75">
      <c r="C1078" s="26"/>
    </row>
    <row r="1079" ht="12.75">
      <c r="C1079" s="26"/>
    </row>
    <row r="1080" ht="12.75">
      <c r="C1080" s="26"/>
    </row>
    <row r="1081" ht="12.75">
      <c r="C1081" s="26"/>
    </row>
    <row r="1082" ht="12.75">
      <c r="C1082" s="26"/>
    </row>
    <row r="1083" ht="12.75">
      <c r="C1083" s="26"/>
    </row>
    <row r="1084" ht="12.75">
      <c r="C1084" s="26"/>
    </row>
    <row r="1085" ht="12.75">
      <c r="C1085" s="26"/>
    </row>
    <row r="1086" ht="12.75">
      <c r="C1086" s="26"/>
    </row>
    <row r="1087" ht="12.75">
      <c r="C1087" s="26"/>
    </row>
    <row r="1088" ht="12.75">
      <c r="C1088" s="26"/>
    </row>
    <row r="1089" ht="12.75">
      <c r="C1089" s="26"/>
    </row>
    <row r="1090" ht="12.75">
      <c r="C1090" s="26"/>
    </row>
    <row r="1091" ht="12.75">
      <c r="C1091" s="26"/>
    </row>
    <row r="1092" ht="12.75">
      <c r="C1092" s="26"/>
    </row>
    <row r="1093" ht="12.75">
      <c r="C1093" s="26"/>
    </row>
    <row r="1094" ht="12.75">
      <c r="C1094" s="26"/>
    </row>
    <row r="1095" ht="12.75">
      <c r="C1095" s="26"/>
    </row>
    <row r="1096" ht="12.75">
      <c r="C1096" s="26"/>
    </row>
    <row r="1097" ht="12.75">
      <c r="C1097" s="26"/>
    </row>
    <row r="1098" ht="12.75">
      <c r="C1098" s="26"/>
    </row>
    <row r="1099" ht="12.75">
      <c r="C1099" s="26"/>
    </row>
    <row r="1100" ht="12.75">
      <c r="C1100" s="26"/>
    </row>
    <row r="1101" ht="12.75">
      <c r="C1101" s="26"/>
    </row>
    <row r="1102" ht="12.75">
      <c r="C1102" s="26"/>
    </row>
    <row r="1103" ht="12.75">
      <c r="C1103" s="26"/>
    </row>
    <row r="1104" ht="12.75">
      <c r="C1104" s="26"/>
    </row>
    <row r="1105" ht="12.75">
      <c r="C1105" s="26"/>
    </row>
    <row r="1106" ht="12.75">
      <c r="C1106" s="26"/>
    </row>
    <row r="1107" ht="12.75">
      <c r="C1107" s="26"/>
    </row>
    <row r="1108" ht="12.75">
      <c r="C1108" s="26"/>
    </row>
    <row r="1109" ht="12.75">
      <c r="C1109" s="26"/>
    </row>
    <row r="1110" ht="12.75">
      <c r="C1110" s="26"/>
    </row>
    <row r="1111" ht="12.75">
      <c r="C1111" s="26"/>
    </row>
    <row r="1112" ht="12.75">
      <c r="C1112" s="26"/>
    </row>
    <row r="1113" ht="12.75">
      <c r="C1113" s="26"/>
    </row>
    <row r="1114" ht="12.75">
      <c r="C1114" s="26"/>
    </row>
    <row r="1115" ht="12.75">
      <c r="C1115" s="26"/>
    </row>
    <row r="1116" ht="12.75">
      <c r="C1116" s="26"/>
    </row>
    <row r="1117" ht="12.75">
      <c r="C1117" s="26"/>
    </row>
    <row r="1118" ht="12.75">
      <c r="C1118" s="26"/>
    </row>
    <row r="1119" ht="12.75">
      <c r="C1119" s="26"/>
    </row>
    <row r="1120" ht="12.75">
      <c r="C1120" s="26"/>
    </row>
    <row r="1121" ht="12.75">
      <c r="C1121" s="26"/>
    </row>
    <row r="1122" ht="12.75">
      <c r="C1122" s="26"/>
    </row>
    <row r="1123" ht="12.75">
      <c r="C1123" s="26"/>
    </row>
    <row r="1124" ht="12.75">
      <c r="C1124" s="26"/>
    </row>
    <row r="1125" ht="12.75">
      <c r="C1125" s="26"/>
    </row>
    <row r="1126" ht="12.75">
      <c r="C1126" s="26"/>
    </row>
    <row r="1127" ht="12.75">
      <c r="C1127" s="26"/>
    </row>
    <row r="1128" ht="12.75">
      <c r="C1128" s="26"/>
    </row>
    <row r="1129" ht="12.75">
      <c r="C1129" s="26"/>
    </row>
    <row r="1130" ht="12.75">
      <c r="C1130" s="26"/>
    </row>
    <row r="1131" ht="12.75">
      <c r="C1131" s="26"/>
    </row>
    <row r="1132" ht="12.75">
      <c r="C1132" s="26"/>
    </row>
    <row r="1133" ht="12.75">
      <c r="C1133" s="26"/>
    </row>
    <row r="1134" ht="12.75">
      <c r="C1134" s="26"/>
    </row>
    <row r="1135" ht="12.75">
      <c r="C1135" s="26"/>
    </row>
    <row r="1136" ht="12.75">
      <c r="C1136" s="26"/>
    </row>
    <row r="1137" ht="12.75">
      <c r="C1137" s="26"/>
    </row>
    <row r="1138" ht="12.75">
      <c r="C1138" s="26"/>
    </row>
    <row r="1139" ht="12.75">
      <c r="C1139" s="26"/>
    </row>
    <row r="1140" ht="12.75">
      <c r="C1140" s="26"/>
    </row>
    <row r="1141" ht="12.75">
      <c r="C1141" s="26"/>
    </row>
    <row r="1142" ht="12.75">
      <c r="C1142" s="26"/>
    </row>
    <row r="1143" ht="12.75">
      <c r="C1143" s="26"/>
    </row>
    <row r="1144" ht="12.75">
      <c r="C1144" s="26"/>
    </row>
    <row r="1145" ht="12.75">
      <c r="C1145" s="26"/>
    </row>
    <row r="1146" ht="12.75">
      <c r="C1146" s="26"/>
    </row>
    <row r="1147" ht="12.75">
      <c r="C1147" s="26"/>
    </row>
    <row r="1148" ht="12.75">
      <c r="C1148" s="26"/>
    </row>
    <row r="1149" ht="12.75">
      <c r="C1149" s="26"/>
    </row>
    <row r="1150" ht="12.75">
      <c r="C1150" s="26"/>
    </row>
    <row r="1151" ht="12.75">
      <c r="C1151" s="26"/>
    </row>
    <row r="1152" ht="12.75">
      <c r="C1152" s="26"/>
    </row>
    <row r="1153" ht="12.75">
      <c r="C1153" s="26"/>
    </row>
    <row r="1154" ht="12.75">
      <c r="C1154" s="26"/>
    </row>
    <row r="1155" ht="12.75">
      <c r="C1155" s="26"/>
    </row>
    <row r="1156" ht="12.75">
      <c r="C1156" s="26"/>
    </row>
    <row r="1157" ht="12.75">
      <c r="C1157" s="26"/>
    </row>
    <row r="1158" ht="12.75">
      <c r="C1158" s="26"/>
    </row>
    <row r="1159" ht="12.75">
      <c r="C1159" s="26"/>
    </row>
    <row r="1160" ht="12.75">
      <c r="C1160" s="26"/>
    </row>
    <row r="1161" ht="12.75">
      <c r="C1161" s="26"/>
    </row>
    <row r="1162" ht="12.75">
      <c r="C1162" s="26"/>
    </row>
    <row r="1163" ht="12.75">
      <c r="C1163" s="26"/>
    </row>
    <row r="1164" ht="12.75">
      <c r="C1164" s="26"/>
    </row>
    <row r="1165" ht="12.75">
      <c r="C1165" s="26"/>
    </row>
    <row r="1166" ht="12.75">
      <c r="C1166" s="26"/>
    </row>
    <row r="1167" ht="12.75">
      <c r="C1167" s="26"/>
    </row>
    <row r="1168" ht="12.75">
      <c r="C1168" s="26"/>
    </row>
    <row r="1169" ht="12.75">
      <c r="C1169" s="26"/>
    </row>
    <row r="1170" ht="12.75">
      <c r="C1170" s="26"/>
    </row>
    <row r="1171" ht="12.75">
      <c r="C1171" s="26"/>
    </row>
    <row r="1172" ht="12.75">
      <c r="C1172" s="26"/>
    </row>
    <row r="1173" ht="12.75">
      <c r="C1173" s="26"/>
    </row>
    <row r="1174" ht="12.75">
      <c r="C1174" s="26"/>
    </row>
    <row r="1175" ht="12.75">
      <c r="C1175" s="26"/>
    </row>
    <row r="1176" ht="12.75">
      <c r="C1176" s="26"/>
    </row>
    <row r="1177" ht="12.75">
      <c r="C1177" s="26"/>
    </row>
    <row r="1178" ht="12.75">
      <c r="C1178" s="26"/>
    </row>
    <row r="1179" ht="12.75">
      <c r="C1179" s="26"/>
    </row>
    <row r="1180" ht="12.75">
      <c r="C1180" s="26"/>
    </row>
    <row r="1181" ht="12.75">
      <c r="C1181" s="26"/>
    </row>
    <row r="1182" ht="12.75">
      <c r="C1182" s="26"/>
    </row>
    <row r="1183" ht="12.75">
      <c r="C1183" s="26"/>
    </row>
    <row r="1184" ht="12.75">
      <c r="C1184" s="26"/>
    </row>
    <row r="1185" ht="12.75">
      <c r="C1185" s="26"/>
    </row>
    <row r="1186" ht="12.75">
      <c r="C1186" s="26"/>
    </row>
    <row r="1187" ht="12.75">
      <c r="C1187" s="26"/>
    </row>
    <row r="1188" ht="12.75">
      <c r="C1188" s="26"/>
    </row>
    <row r="1189" ht="12.75">
      <c r="C1189" s="26"/>
    </row>
    <row r="1190" ht="12.75">
      <c r="C1190" s="26"/>
    </row>
    <row r="1191" ht="12.75">
      <c r="C1191" s="26"/>
    </row>
    <row r="1192" ht="12.75">
      <c r="C1192" s="26"/>
    </row>
    <row r="1193" ht="12.75">
      <c r="C1193" s="26"/>
    </row>
    <row r="1194" ht="12.75">
      <c r="C1194" s="26"/>
    </row>
    <row r="1195" ht="12.75">
      <c r="C1195" s="26"/>
    </row>
    <row r="1196" ht="12.75">
      <c r="C1196" s="26"/>
    </row>
    <row r="1197" ht="12.75">
      <c r="C1197" s="26"/>
    </row>
    <row r="1198" ht="12.75">
      <c r="C1198" s="26"/>
    </row>
    <row r="1199" ht="12.75">
      <c r="C1199" s="26"/>
    </row>
    <row r="1200" ht="12.75">
      <c r="C1200" s="26"/>
    </row>
    <row r="1201" ht="12.75">
      <c r="C1201" s="26"/>
    </row>
    <row r="1202" ht="12.75">
      <c r="C1202" s="26"/>
    </row>
    <row r="1203" ht="12.75">
      <c r="C1203" s="26"/>
    </row>
    <row r="1204" ht="12.75">
      <c r="C1204" s="26"/>
    </row>
    <row r="1205" ht="12.75">
      <c r="C1205" s="26"/>
    </row>
    <row r="1206" ht="12.75">
      <c r="C1206" s="26"/>
    </row>
    <row r="1207" ht="12.75">
      <c r="C1207" s="26"/>
    </row>
    <row r="1208" ht="12.75">
      <c r="C1208" s="26"/>
    </row>
    <row r="1209" ht="12.75">
      <c r="C1209" s="26"/>
    </row>
    <row r="1210" ht="12.75">
      <c r="C1210" s="26"/>
    </row>
    <row r="1211" ht="12.75">
      <c r="C1211" s="26"/>
    </row>
    <row r="1212" ht="12.75">
      <c r="C1212" s="26"/>
    </row>
    <row r="1213" ht="12.75">
      <c r="C1213" s="26"/>
    </row>
    <row r="1214" ht="12.75">
      <c r="C1214" s="26"/>
    </row>
    <row r="1215" ht="12.75">
      <c r="C1215" s="26"/>
    </row>
    <row r="1216" ht="12.75">
      <c r="C1216" s="26"/>
    </row>
    <row r="1217" ht="12.75">
      <c r="C1217" s="26"/>
    </row>
    <row r="1218" ht="12.75">
      <c r="C1218" s="26"/>
    </row>
    <row r="1219" ht="12.75">
      <c r="C1219" s="26"/>
    </row>
    <row r="1220" ht="12.75">
      <c r="C1220" s="26"/>
    </row>
    <row r="1221" ht="12.75">
      <c r="C1221" s="26"/>
    </row>
    <row r="1222" ht="12.75">
      <c r="C1222" s="26"/>
    </row>
    <row r="1223" ht="12.75">
      <c r="C1223" s="26"/>
    </row>
    <row r="1224" ht="12.75">
      <c r="C1224" s="26"/>
    </row>
    <row r="1225" ht="12.75">
      <c r="C1225" s="26"/>
    </row>
    <row r="1226" ht="12.75">
      <c r="C1226" s="26"/>
    </row>
    <row r="1227" ht="12.75">
      <c r="C1227" s="26"/>
    </row>
    <row r="1228" ht="12.75">
      <c r="C1228" s="26"/>
    </row>
    <row r="1229" ht="12.75">
      <c r="C1229" s="26"/>
    </row>
    <row r="1230" ht="12.75">
      <c r="C1230" s="26"/>
    </row>
    <row r="1231" ht="12.75">
      <c r="C1231" s="26"/>
    </row>
    <row r="1232" ht="12.75">
      <c r="C1232" s="26"/>
    </row>
    <row r="1233" ht="12.75">
      <c r="C1233" s="26"/>
    </row>
    <row r="1234" ht="12.75">
      <c r="C1234" s="26"/>
    </row>
    <row r="1235" ht="12.75">
      <c r="C1235" s="26"/>
    </row>
    <row r="1236" ht="12.75">
      <c r="C1236" s="26"/>
    </row>
    <row r="1237" ht="12.75">
      <c r="C1237" s="26"/>
    </row>
    <row r="1238" ht="12.75">
      <c r="C1238" s="26"/>
    </row>
    <row r="1239" ht="12.75">
      <c r="C1239" s="26"/>
    </row>
    <row r="1240" ht="12.75">
      <c r="C1240" s="26"/>
    </row>
    <row r="1241" ht="12.75">
      <c r="C1241" s="26"/>
    </row>
    <row r="1242" ht="12.75">
      <c r="C1242" s="26"/>
    </row>
    <row r="1243" ht="12.75">
      <c r="C1243" s="26"/>
    </row>
    <row r="1244" ht="12.75">
      <c r="C1244" s="26"/>
    </row>
    <row r="1245" ht="12.75">
      <c r="C1245" s="26"/>
    </row>
    <row r="1246" ht="12.75">
      <c r="C1246" s="26"/>
    </row>
    <row r="1247" ht="12.75">
      <c r="C1247" s="26"/>
    </row>
    <row r="1248" ht="12.75">
      <c r="C1248" s="26"/>
    </row>
    <row r="1249" ht="12.75">
      <c r="C1249" s="26"/>
    </row>
    <row r="1250" ht="12.75">
      <c r="C1250" s="26"/>
    </row>
    <row r="1251" ht="12.75">
      <c r="C1251" s="26"/>
    </row>
    <row r="1252" ht="12.75">
      <c r="C1252" s="26"/>
    </row>
    <row r="1253" ht="12.75">
      <c r="C1253" s="26"/>
    </row>
    <row r="1254" ht="12.75">
      <c r="C1254" s="26"/>
    </row>
    <row r="1255" ht="12.75">
      <c r="C1255" s="26"/>
    </row>
    <row r="1256" ht="12.75">
      <c r="C1256" s="26"/>
    </row>
    <row r="1257" ht="12.75">
      <c r="C1257" s="26"/>
    </row>
    <row r="1258" ht="12.75">
      <c r="C1258" s="26"/>
    </row>
    <row r="1259" ht="12.75">
      <c r="C1259" s="26"/>
    </row>
    <row r="1260" ht="12.75">
      <c r="C1260" s="26"/>
    </row>
    <row r="1261" ht="12.75">
      <c r="C1261" s="26"/>
    </row>
    <row r="1262" ht="12.75">
      <c r="C1262" s="26"/>
    </row>
    <row r="1263" ht="12.75">
      <c r="C1263" s="26"/>
    </row>
    <row r="1264" ht="12.75">
      <c r="C1264" s="26"/>
    </row>
    <row r="1265" ht="12.75">
      <c r="C1265" s="26"/>
    </row>
    <row r="1266" ht="12.75">
      <c r="C1266" s="26"/>
    </row>
    <row r="1267" ht="12.75">
      <c r="C1267" s="26"/>
    </row>
    <row r="1268" ht="12.75">
      <c r="C1268" s="26"/>
    </row>
    <row r="1269" ht="12.75">
      <c r="C1269" s="26"/>
    </row>
    <row r="1270" ht="12.75">
      <c r="C1270" s="26"/>
    </row>
    <row r="1271" ht="12.75">
      <c r="C1271" s="26"/>
    </row>
    <row r="1272" ht="12.75">
      <c r="C1272" s="26"/>
    </row>
    <row r="1273" ht="12.75">
      <c r="C1273" s="26"/>
    </row>
    <row r="1274" ht="12.75">
      <c r="C1274" s="26"/>
    </row>
    <row r="1275" ht="12.75">
      <c r="C1275" s="26"/>
    </row>
    <row r="1276" ht="12.75">
      <c r="C1276" s="26"/>
    </row>
    <row r="1277" ht="12.75">
      <c r="C1277" s="26"/>
    </row>
    <row r="1278" ht="12.75">
      <c r="C1278" s="26"/>
    </row>
    <row r="1279" ht="12.75">
      <c r="C1279" s="26"/>
    </row>
    <row r="1280" ht="12.75">
      <c r="C1280" s="26"/>
    </row>
    <row r="1281" ht="12.75">
      <c r="C1281" s="26"/>
    </row>
    <row r="1282" ht="12.75">
      <c r="C1282" s="26"/>
    </row>
    <row r="1283" ht="12.75">
      <c r="C1283" s="26"/>
    </row>
    <row r="1284" ht="12.75">
      <c r="C1284" s="26"/>
    </row>
    <row r="1285" ht="12.75">
      <c r="C1285" s="26"/>
    </row>
    <row r="1286" ht="12.75">
      <c r="C1286" s="26"/>
    </row>
    <row r="1287" ht="12.75">
      <c r="C1287" s="26"/>
    </row>
    <row r="1288" ht="12.75">
      <c r="C1288" s="26"/>
    </row>
    <row r="1289" ht="12.75">
      <c r="C1289" s="26"/>
    </row>
    <row r="1290" ht="12.75">
      <c r="C1290" s="26"/>
    </row>
    <row r="1291" ht="12.75">
      <c r="C1291" s="26"/>
    </row>
    <row r="1292" ht="12.75">
      <c r="C1292" s="26"/>
    </row>
    <row r="1293" ht="12.75">
      <c r="C1293" s="26"/>
    </row>
    <row r="1294" ht="12.75">
      <c r="C1294" s="26"/>
    </row>
    <row r="1295" ht="12.75">
      <c r="C1295" s="26"/>
    </row>
    <row r="1296" ht="12.75">
      <c r="C1296" s="26"/>
    </row>
    <row r="1297" ht="12.75">
      <c r="C1297" s="26"/>
    </row>
    <row r="1298" ht="12.75">
      <c r="C1298" s="26"/>
    </row>
    <row r="1299" ht="12.75">
      <c r="C1299" s="26"/>
    </row>
    <row r="1300" ht="12.75">
      <c r="C1300" s="26"/>
    </row>
    <row r="1301" ht="12.75">
      <c r="C1301" s="26"/>
    </row>
    <row r="1302" ht="12.75">
      <c r="C1302" s="26"/>
    </row>
    <row r="1303" ht="12.75">
      <c r="C1303" s="26"/>
    </row>
    <row r="1304" ht="12.75">
      <c r="C1304" s="26"/>
    </row>
    <row r="1305" ht="12.75">
      <c r="C1305" s="26"/>
    </row>
    <row r="1306" ht="12.75">
      <c r="C1306" s="26"/>
    </row>
    <row r="1307" ht="12.75">
      <c r="C1307" s="26"/>
    </row>
    <row r="1308" ht="12.75">
      <c r="C1308" s="26"/>
    </row>
    <row r="1309" ht="12.75">
      <c r="C1309" s="26"/>
    </row>
    <row r="1310" ht="12.75">
      <c r="C1310" s="26"/>
    </row>
    <row r="1311" ht="12.75">
      <c r="C1311" s="26"/>
    </row>
    <row r="1312" ht="12.75">
      <c r="C1312" s="26"/>
    </row>
    <row r="1313" ht="12.75">
      <c r="C1313" s="26"/>
    </row>
    <row r="1314" ht="12.75">
      <c r="C1314" s="26"/>
    </row>
    <row r="1315" ht="12.75">
      <c r="C1315" s="26"/>
    </row>
    <row r="1316" ht="12.75">
      <c r="C1316" s="26"/>
    </row>
    <row r="1317" ht="12.75">
      <c r="C1317" s="26"/>
    </row>
    <row r="1318" ht="12.75">
      <c r="C1318" s="26"/>
    </row>
    <row r="1319" ht="12.75">
      <c r="C1319" s="26"/>
    </row>
    <row r="1320" ht="12.75">
      <c r="C1320" s="26"/>
    </row>
    <row r="1321" ht="12.75">
      <c r="C1321" s="26"/>
    </row>
    <row r="1322" ht="12.75">
      <c r="C1322" s="26"/>
    </row>
    <row r="1323" ht="12.75">
      <c r="C1323" s="26"/>
    </row>
    <row r="1324" ht="12.75">
      <c r="C1324" s="26"/>
    </row>
    <row r="1325" ht="12.75">
      <c r="C1325" s="26"/>
    </row>
    <row r="1326" ht="12.75">
      <c r="C1326" s="26"/>
    </row>
    <row r="1327" ht="12.75">
      <c r="C1327" s="26"/>
    </row>
    <row r="1328" ht="12.75">
      <c r="C1328" s="26"/>
    </row>
    <row r="1329" ht="12.75">
      <c r="C1329" s="26"/>
    </row>
    <row r="1330" ht="12.75">
      <c r="C1330" s="26"/>
    </row>
    <row r="1331" ht="12.75">
      <c r="C1331" s="26"/>
    </row>
    <row r="1332" ht="12.75">
      <c r="C1332" s="26"/>
    </row>
    <row r="1333" ht="12.75">
      <c r="C1333" s="26"/>
    </row>
    <row r="1334" ht="12.75">
      <c r="C1334" s="26"/>
    </row>
    <row r="1335" ht="12.75">
      <c r="C1335" s="26"/>
    </row>
    <row r="1336" ht="12.75">
      <c r="C1336" s="26"/>
    </row>
    <row r="1337" ht="12.75">
      <c r="C1337" s="26"/>
    </row>
    <row r="1338" ht="12.75">
      <c r="C1338" s="26"/>
    </row>
    <row r="1339" ht="12.75">
      <c r="C1339" s="26"/>
    </row>
    <row r="1340" ht="12.75">
      <c r="C1340" s="26"/>
    </row>
    <row r="1341" ht="12.75">
      <c r="C1341" s="26"/>
    </row>
    <row r="1342" ht="12.75">
      <c r="C1342" s="26"/>
    </row>
    <row r="1343" ht="12.75">
      <c r="C1343" s="26"/>
    </row>
    <row r="1344" ht="12.75">
      <c r="C1344" s="26"/>
    </row>
    <row r="1345" ht="12.75">
      <c r="C1345" s="26"/>
    </row>
    <row r="1346" ht="12.75">
      <c r="C1346" s="26"/>
    </row>
    <row r="1347" ht="12.75">
      <c r="C1347" s="26"/>
    </row>
    <row r="1348" ht="12.75">
      <c r="C1348" s="26"/>
    </row>
    <row r="1349" ht="12.75">
      <c r="C1349" s="26"/>
    </row>
    <row r="1350" ht="12.75">
      <c r="C1350" s="26"/>
    </row>
    <row r="1351" ht="12.75">
      <c r="C1351" s="26"/>
    </row>
    <row r="1352" ht="12.75">
      <c r="C1352" s="26"/>
    </row>
    <row r="1353" ht="12.75">
      <c r="C1353" s="26"/>
    </row>
    <row r="1354" ht="12.75">
      <c r="C1354" s="26"/>
    </row>
    <row r="1355" ht="12.75">
      <c r="C1355" s="26"/>
    </row>
    <row r="1356" ht="12.75">
      <c r="C1356" s="26"/>
    </row>
    <row r="1357" ht="12.75">
      <c r="C1357" s="26"/>
    </row>
    <row r="1358" ht="12.75">
      <c r="C1358" s="26"/>
    </row>
    <row r="1359" ht="12.75">
      <c r="C1359" s="26"/>
    </row>
    <row r="1360" ht="12.75">
      <c r="C1360" s="26"/>
    </row>
    <row r="1361" ht="12.75">
      <c r="C1361" s="26"/>
    </row>
    <row r="1362" ht="12.75">
      <c r="C1362" s="26"/>
    </row>
    <row r="1363" ht="12.75">
      <c r="C1363" s="26"/>
    </row>
    <row r="1364" ht="12.75">
      <c r="C1364" s="26"/>
    </row>
    <row r="1365" ht="12.75">
      <c r="C1365" s="26"/>
    </row>
    <row r="1366" ht="12.75">
      <c r="C1366" s="26"/>
    </row>
    <row r="1367" ht="12.75">
      <c r="C1367" s="26"/>
    </row>
    <row r="1368" ht="12.75">
      <c r="C1368" s="26"/>
    </row>
    <row r="1369" ht="12.75">
      <c r="C1369" s="26"/>
    </row>
    <row r="1370" ht="12.75">
      <c r="C1370" s="26"/>
    </row>
    <row r="1371" ht="12.75">
      <c r="C1371" s="26"/>
    </row>
    <row r="1372" ht="12.75">
      <c r="C1372" s="26"/>
    </row>
    <row r="1373" ht="12.75">
      <c r="C1373" s="26"/>
    </row>
    <row r="1374" ht="12.75">
      <c r="C1374" s="26"/>
    </row>
    <row r="1375" ht="12.75">
      <c r="C1375" s="26"/>
    </row>
    <row r="1376" ht="12.75">
      <c r="C1376" s="26"/>
    </row>
    <row r="1377" ht="12.75">
      <c r="C1377" s="26"/>
    </row>
    <row r="1378" ht="12.75">
      <c r="C1378" s="26"/>
    </row>
    <row r="1379" ht="12.75">
      <c r="C1379" s="26"/>
    </row>
    <row r="1380" ht="12.75">
      <c r="C1380" s="26"/>
    </row>
    <row r="1381" ht="12.75">
      <c r="C1381" s="26"/>
    </row>
    <row r="1382" ht="12.75">
      <c r="C1382" s="26"/>
    </row>
    <row r="1383" ht="12.75">
      <c r="C1383" s="26"/>
    </row>
    <row r="1384" ht="12.75">
      <c r="C1384" s="26"/>
    </row>
    <row r="1385" ht="12.75">
      <c r="C1385" s="26"/>
    </row>
    <row r="1386" ht="12.75">
      <c r="C1386" s="26"/>
    </row>
    <row r="1387" ht="12.75">
      <c r="C1387" s="26"/>
    </row>
    <row r="1388" ht="12.75">
      <c r="C1388" s="26"/>
    </row>
    <row r="1389" ht="12.75">
      <c r="C1389" s="26"/>
    </row>
    <row r="1390" ht="12.75">
      <c r="C1390" s="26"/>
    </row>
    <row r="1391" ht="12.75">
      <c r="C1391" s="26"/>
    </row>
    <row r="1392" ht="12.75">
      <c r="C1392" s="26"/>
    </row>
    <row r="1393" ht="12.75">
      <c r="C1393" s="26"/>
    </row>
    <row r="1394" ht="12.75">
      <c r="C1394" s="26"/>
    </row>
    <row r="1395" ht="12.75">
      <c r="C1395" s="26"/>
    </row>
    <row r="1396" ht="12.75">
      <c r="C1396" s="26"/>
    </row>
    <row r="1397" ht="12.75">
      <c r="C1397" s="26"/>
    </row>
    <row r="1398" ht="12.75">
      <c r="C1398" s="26"/>
    </row>
    <row r="1399" ht="12.75">
      <c r="C1399" s="26"/>
    </row>
    <row r="1400" ht="12.75">
      <c r="C1400" s="26"/>
    </row>
    <row r="1401" ht="12.75">
      <c r="C1401" s="26"/>
    </row>
    <row r="1402" ht="12.75">
      <c r="C1402" s="26"/>
    </row>
    <row r="1403" ht="12.75">
      <c r="C1403" s="26"/>
    </row>
    <row r="1404" ht="12.75">
      <c r="C1404" s="26"/>
    </row>
    <row r="1405" ht="12.75">
      <c r="C1405" s="26"/>
    </row>
    <row r="1406" ht="12.75">
      <c r="C1406" s="26"/>
    </row>
    <row r="1407" ht="12.75">
      <c r="C1407" s="26"/>
    </row>
    <row r="1408" ht="12.75">
      <c r="C1408" s="26"/>
    </row>
    <row r="1409" ht="12.75">
      <c r="C1409" s="26"/>
    </row>
    <row r="1410" ht="12.75">
      <c r="C1410" s="26"/>
    </row>
    <row r="1411" ht="12.75">
      <c r="C1411" s="26"/>
    </row>
    <row r="1412" ht="12.75">
      <c r="C1412" s="26"/>
    </row>
    <row r="1413" ht="12.75">
      <c r="C1413" s="26"/>
    </row>
    <row r="1414" ht="12.75">
      <c r="C1414" s="26"/>
    </row>
    <row r="1415" ht="12.75">
      <c r="C1415" s="26"/>
    </row>
    <row r="1416" ht="12.75">
      <c r="C1416" s="26"/>
    </row>
    <row r="1417" ht="12.75">
      <c r="C1417" s="26"/>
    </row>
    <row r="1418" ht="12.75">
      <c r="C1418" s="26"/>
    </row>
    <row r="1419" ht="12.75">
      <c r="C1419" s="26"/>
    </row>
    <row r="1420" ht="12.75">
      <c r="C1420" s="26"/>
    </row>
    <row r="1421" ht="12.75">
      <c r="C1421" s="26"/>
    </row>
    <row r="1422" ht="12.75">
      <c r="C1422" s="26"/>
    </row>
    <row r="1423" ht="12.75">
      <c r="C1423" s="26"/>
    </row>
    <row r="1424" ht="12.75">
      <c r="C1424" s="26"/>
    </row>
    <row r="1425" ht="12.75">
      <c r="C1425" s="26"/>
    </row>
    <row r="1426" ht="12.75">
      <c r="C1426" s="26"/>
    </row>
    <row r="1427" ht="12.75">
      <c r="C1427" s="26"/>
    </row>
    <row r="1428" ht="12.75">
      <c r="C1428" s="26"/>
    </row>
    <row r="1429" ht="12.75">
      <c r="C1429" s="26"/>
    </row>
    <row r="1430" ht="12.75">
      <c r="C1430" s="26"/>
    </row>
    <row r="1431" ht="12.75">
      <c r="C1431" s="26"/>
    </row>
    <row r="1432" ht="12.75">
      <c r="C1432" s="26"/>
    </row>
    <row r="1433" ht="12.75">
      <c r="C1433" s="26"/>
    </row>
    <row r="1434" ht="12.75">
      <c r="C1434" s="26"/>
    </row>
    <row r="1435" ht="12.75">
      <c r="C1435" s="26"/>
    </row>
    <row r="1436" ht="12.75">
      <c r="C1436" s="26"/>
    </row>
    <row r="1437" ht="12.75">
      <c r="C1437" s="26"/>
    </row>
    <row r="1438" ht="12.75">
      <c r="C1438" s="26"/>
    </row>
    <row r="1439" ht="12.75">
      <c r="C1439" s="26"/>
    </row>
    <row r="1440" ht="12.75">
      <c r="C1440" s="26"/>
    </row>
    <row r="1441" ht="12.75">
      <c r="C1441" s="26"/>
    </row>
    <row r="1442" ht="12.75">
      <c r="C1442" s="26"/>
    </row>
    <row r="1443" ht="12.75">
      <c r="C1443" s="26"/>
    </row>
    <row r="1444" ht="12.75">
      <c r="C1444" s="26"/>
    </row>
    <row r="1445" ht="12.75">
      <c r="C1445" s="26"/>
    </row>
    <row r="1446" ht="12.75">
      <c r="C1446" s="26"/>
    </row>
    <row r="1447" ht="12.75">
      <c r="C1447" s="26"/>
    </row>
    <row r="1448" ht="12.75">
      <c r="C1448" s="26"/>
    </row>
    <row r="1449" ht="12.75">
      <c r="C1449" s="26"/>
    </row>
    <row r="1450" ht="12.75">
      <c r="C1450" s="26"/>
    </row>
    <row r="1451" ht="12.75">
      <c r="C1451" s="26"/>
    </row>
    <row r="1452" ht="12.75">
      <c r="C1452" s="26"/>
    </row>
    <row r="1453" ht="12.75">
      <c r="C1453" s="26"/>
    </row>
    <row r="1454" ht="12.75">
      <c r="C1454" s="26"/>
    </row>
    <row r="1455" ht="12.75">
      <c r="C1455" s="26"/>
    </row>
    <row r="1456" ht="12.75">
      <c r="C1456" s="26"/>
    </row>
    <row r="1457" ht="12.75">
      <c r="C1457" s="26"/>
    </row>
    <row r="1458" ht="12.75">
      <c r="C1458" s="26"/>
    </row>
    <row r="1459" ht="12.75">
      <c r="C1459" s="26"/>
    </row>
    <row r="1460" ht="12.75">
      <c r="C1460" s="26"/>
    </row>
    <row r="1461" ht="12.75">
      <c r="C1461" s="26"/>
    </row>
    <row r="1462" ht="12.75">
      <c r="C1462" s="26"/>
    </row>
    <row r="1463" ht="12.75">
      <c r="C1463" s="26"/>
    </row>
    <row r="1464" ht="12.75">
      <c r="C1464" s="26"/>
    </row>
    <row r="1465" ht="12.75">
      <c r="C1465" s="26"/>
    </row>
    <row r="1466" ht="12.75">
      <c r="C1466" s="26"/>
    </row>
    <row r="1467" ht="12.75">
      <c r="C1467" s="26"/>
    </row>
    <row r="1468" ht="12.75">
      <c r="C1468" s="26"/>
    </row>
    <row r="1469" ht="12.75">
      <c r="C1469" s="26"/>
    </row>
    <row r="1470" ht="12.75">
      <c r="C1470" s="26"/>
    </row>
    <row r="1471" ht="12.75">
      <c r="C1471" s="26"/>
    </row>
    <row r="1472" ht="12.75">
      <c r="C1472" s="26"/>
    </row>
    <row r="1473" ht="12.75">
      <c r="C1473" s="26"/>
    </row>
    <row r="1474" ht="12.75">
      <c r="C1474" s="26"/>
    </row>
    <row r="1475" ht="12.75">
      <c r="C1475" s="26"/>
    </row>
    <row r="1476" ht="12.75">
      <c r="C1476" s="26"/>
    </row>
    <row r="1477" ht="12.75">
      <c r="C1477" s="26"/>
    </row>
    <row r="1478" ht="12.75">
      <c r="C1478" s="26"/>
    </row>
    <row r="1479" ht="12.75">
      <c r="C1479" s="26"/>
    </row>
    <row r="1480" ht="12.75">
      <c r="C1480" s="26"/>
    </row>
    <row r="1481" ht="12.75">
      <c r="C1481" s="26"/>
    </row>
    <row r="1482" ht="12.75">
      <c r="C1482" s="26"/>
    </row>
    <row r="1483" ht="12.75">
      <c r="C1483" s="26"/>
    </row>
    <row r="1484" ht="12.75">
      <c r="C1484" s="26"/>
    </row>
    <row r="1485" ht="12.75">
      <c r="C1485" s="26"/>
    </row>
    <row r="1486" ht="12.75">
      <c r="C1486" s="26"/>
    </row>
    <row r="1487" ht="12.75">
      <c r="C1487" s="26"/>
    </row>
    <row r="1488" ht="12.75">
      <c r="C1488" s="26"/>
    </row>
    <row r="1489" ht="12.75">
      <c r="C1489" s="26"/>
    </row>
    <row r="1490" ht="12.75">
      <c r="C1490" s="26"/>
    </row>
    <row r="1491" ht="12.75">
      <c r="C1491" s="26"/>
    </row>
    <row r="1492" ht="12.75">
      <c r="C1492" s="26"/>
    </row>
    <row r="1493" ht="12.75">
      <c r="C1493" s="26"/>
    </row>
    <row r="1494" ht="12.75">
      <c r="C1494" s="26"/>
    </row>
    <row r="1495" ht="12.75">
      <c r="C1495" s="26"/>
    </row>
    <row r="1496" ht="12.75">
      <c r="C1496" s="26"/>
    </row>
    <row r="1497" ht="12.75">
      <c r="C1497" s="26"/>
    </row>
    <row r="1498" ht="12.75">
      <c r="C1498" s="26"/>
    </row>
    <row r="1499" ht="12.75">
      <c r="C1499" s="26"/>
    </row>
    <row r="1500" ht="12.75">
      <c r="C1500" s="26"/>
    </row>
    <row r="1501" ht="12.75">
      <c r="C1501" s="26"/>
    </row>
    <row r="1502" ht="12.75">
      <c r="C1502" s="26"/>
    </row>
    <row r="1503" ht="12.75">
      <c r="C1503" s="26"/>
    </row>
    <row r="1504" ht="12.75">
      <c r="C1504" s="26"/>
    </row>
    <row r="1505" ht="12.75">
      <c r="C1505" s="26"/>
    </row>
    <row r="1506" ht="12.75">
      <c r="C1506" s="26"/>
    </row>
    <row r="1507" ht="12.75">
      <c r="C1507" s="26"/>
    </row>
    <row r="1508" ht="12.75">
      <c r="C1508" s="26"/>
    </row>
    <row r="1509" ht="12.75">
      <c r="C1509" s="26"/>
    </row>
    <row r="1510" ht="12.75">
      <c r="C1510" s="26"/>
    </row>
    <row r="1511" ht="12.75">
      <c r="C1511" s="26"/>
    </row>
    <row r="1512" ht="12.75">
      <c r="C1512" s="26"/>
    </row>
    <row r="1513" ht="12.75">
      <c r="C1513" s="26"/>
    </row>
    <row r="1514" ht="12.75">
      <c r="C1514" s="26"/>
    </row>
    <row r="1515" ht="12.75">
      <c r="C1515" s="26"/>
    </row>
    <row r="1516" ht="12.75">
      <c r="C1516" s="26"/>
    </row>
    <row r="1517" ht="12.75">
      <c r="C1517" s="26"/>
    </row>
    <row r="1518" ht="12.75">
      <c r="C1518" s="26"/>
    </row>
    <row r="1519" ht="12.75">
      <c r="C1519" s="26"/>
    </row>
    <row r="1520" ht="12.75">
      <c r="C1520" s="26"/>
    </row>
    <row r="1521" ht="12.75">
      <c r="C1521" s="26"/>
    </row>
    <row r="1522" ht="12.75">
      <c r="C1522" s="26"/>
    </row>
    <row r="1523" ht="12.75">
      <c r="C1523" s="26"/>
    </row>
    <row r="1524" ht="12.75">
      <c r="C1524" s="26"/>
    </row>
    <row r="1525" ht="12.75">
      <c r="C1525" s="26"/>
    </row>
    <row r="1526" ht="12.75">
      <c r="C1526" s="26"/>
    </row>
    <row r="1527" ht="12.75">
      <c r="C1527" s="26"/>
    </row>
    <row r="1528" ht="12.75">
      <c r="C1528" s="26"/>
    </row>
    <row r="1529" ht="12.75">
      <c r="C1529" s="26"/>
    </row>
    <row r="1530" ht="12.75">
      <c r="C1530" s="26"/>
    </row>
    <row r="1531" ht="12.75">
      <c r="C1531" s="26"/>
    </row>
    <row r="1532" ht="12.75">
      <c r="C1532" s="26"/>
    </row>
    <row r="1533" ht="12.75">
      <c r="C1533" s="26"/>
    </row>
    <row r="1534" ht="12.75">
      <c r="C1534" s="26"/>
    </row>
    <row r="1535" ht="12.75">
      <c r="C1535" s="26"/>
    </row>
    <row r="1536" ht="12.75">
      <c r="C1536" s="26"/>
    </row>
    <row r="1537" ht="12.75">
      <c r="C1537" s="26"/>
    </row>
    <row r="1538" ht="12.75">
      <c r="C1538" s="26"/>
    </row>
    <row r="1539" ht="12.75">
      <c r="C1539" s="26"/>
    </row>
    <row r="1540" ht="12.75">
      <c r="C1540" s="26"/>
    </row>
    <row r="1541" ht="12.75">
      <c r="C1541" s="26"/>
    </row>
    <row r="1542" ht="12.75">
      <c r="C1542" s="26"/>
    </row>
    <row r="1543" ht="12.75">
      <c r="C1543" s="26"/>
    </row>
    <row r="1544" ht="12.75">
      <c r="C1544" s="26"/>
    </row>
    <row r="1545" ht="12.75">
      <c r="C1545" s="26"/>
    </row>
    <row r="1546" ht="12.75">
      <c r="C1546" s="26"/>
    </row>
    <row r="1547" ht="12.75">
      <c r="C1547" s="26"/>
    </row>
    <row r="1548" ht="12.75">
      <c r="C1548" s="26"/>
    </row>
    <row r="1549" ht="12.75">
      <c r="C1549" s="26"/>
    </row>
    <row r="1550" ht="12.75">
      <c r="C1550" s="26"/>
    </row>
    <row r="1551" ht="12.75">
      <c r="C1551" s="26"/>
    </row>
    <row r="1552" ht="12.75">
      <c r="C1552" s="26"/>
    </row>
    <row r="1553" ht="12.75">
      <c r="C1553" s="26"/>
    </row>
    <row r="1554" ht="12.75">
      <c r="C1554" s="26"/>
    </row>
    <row r="1555" ht="12.75">
      <c r="C1555" s="26"/>
    </row>
    <row r="1556" ht="12.75">
      <c r="C1556" s="26"/>
    </row>
    <row r="1557" ht="12.75">
      <c r="C1557" s="26"/>
    </row>
    <row r="1558" ht="12.75">
      <c r="C1558" s="26"/>
    </row>
    <row r="1559" ht="12.75">
      <c r="C1559" s="26"/>
    </row>
    <row r="1560" ht="12.75">
      <c r="C1560" s="26"/>
    </row>
    <row r="1561" ht="12.75">
      <c r="C1561" s="26"/>
    </row>
    <row r="1562" ht="12.75">
      <c r="C1562" s="26"/>
    </row>
    <row r="1563" ht="12.75">
      <c r="C1563" s="26"/>
    </row>
    <row r="1564" ht="12.75">
      <c r="C1564" s="26"/>
    </row>
    <row r="1565" ht="12.75">
      <c r="C1565" s="26"/>
    </row>
    <row r="1566" ht="12.75">
      <c r="C1566" s="26"/>
    </row>
    <row r="1567" ht="12.75">
      <c r="C1567" s="26"/>
    </row>
    <row r="1568" ht="12.75">
      <c r="C1568" s="26"/>
    </row>
    <row r="1569" ht="12.75">
      <c r="C1569" s="26"/>
    </row>
    <row r="1570" ht="12.75">
      <c r="C1570" s="26"/>
    </row>
    <row r="1571" ht="12.75">
      <c r="C1571" s="26"/>
    </row>
    <row r="1572" ht="12.75">
      <c r="C1572" s="26"/>
    </row>
    <row r="1573" ht="12.75">
      <c r="C1573" s="26"/>
    </row>
    <row r="1574" ht="12.75">
      <c r="C1574" s="26"/>
    </row>
    <row r="1575" ht="12.75">
      <c r="C1575" s="26"/>
    </row>
    <row r="1576" ht="12.75">
      <c r="C1576" s="26"/>
    </row>
    <row r="1577" ht="12.75">
      <c r="C1577" s="26"/>
    </row>
    <row r="1578" ht="12.75">
      <c r="C1578" s="26"/>
    </row>
    <row r="1579" ht="12.75">
      <c r="C1579" s="26"/>
    </row>
    <row r="1580" ht="12.75">
      <c r="C1580" s="26"/>
    </row>
    <row r="1581" ht="12.75">
      <c r="C1581" s="26"/>
    </row>
    <row r="1582" ht="12.75">
      <c r="C1582" s="26"/>
    </row>
    <row r="1583" ht="12.75">
      <c r="C1583" s="26"/>
    </row>
    <row r="1584" ht="12.75">
      <c r="C1584" s="26"/>
    </row>
    <row r="1585" ht="12.75">
      <c r="C1585" s="26"/>
    </row>
    <row r="1586" ht="12.75">
      <c r="C1586" s="26"/>
    </row>
    <row r="1587" ht="12.75">
      <c r="C1587" s="26"/>
    </row>
    <row r="1588" ht="12.75">
      <c r="C1588" s="26"/>
    </row>
    <row r="1589" ht="12.75">
      <c r="C1589" s="26"/>
    </row>
    <row r="1590" ht="12.75">
      <c r="C1590" s="26"/>
    </row>
    <row r="1591" ht="12.75">
      <c r="C1591" s="26"/>
    </row>
    <row r="1592" ht="12.75">
      <c r="C1592" s="26"/>
    </row>
    <row r="1593" ht="12.75">
      <c r="C1593" s="26"/>
    </row>
    <row r="1594" ht="12.75">
      <c r="C1594" s="26"/>
    </row>
    <row r="1595" ht="12.75">
      <c r="C1595" s="26"/>
    </row>
    <row r="1596" ht="12.75">
      <c r="C1596" s="26"/>
    </row>
    <row r="1597" ht="12.75">
      <c r="C1597" s="26"/>
    </row>
    <row r="1598" ht="12.75">
      <c r="C1598" s="26"/>
    </row>
    <row r="1599" ht="12.75">
      <c r="C1599" s="26"/>
    </row>
    <row r="1600" ht="12.75">
      <c r="C1600" s="26"/>
    </row>
    <row r="1601" ht="12.75">
      <c r="C1601" s="26"/>
    </row>
    <row r="1602" ht="12.75">
      <c r="C1602" s="26"/>
    </row>
    <row r="1603" ht="12.75">
      <c r="C1603" s="26"/>
    </row>
    <row r="1604" ht="12.75">
      <c r="C1604" s="26"/>
    </row>
    <row r="1605" ht="12.75">
      <c r="C1605" s="26"/>
    </row>
    <row r="1606" ht="12.75">
      <c r="C1606" s="26"/>
    </row>
    <row r="1607" ht="12.75">
      <c r="C1607" s="26"/>
    </row>
    <row r="1608" ht="12.75">
      <c r="C1608" s="26"/>
    </row>
    <row r="1609" ht="12.75">
      <c r="C1609" s="26"/>
    </row>
    <row r="1610" ht="12.75">
      <c r="C1610" s="26"/>
    </row>
    <row r="1611" ht="12.75">
      <c r="C1611" s="26"/>
    </row>
    <row r="1612" ht="12.75">
      <c r="C1612" s="26"/>
    </row>
    <row r="1613" ht="12.75">
      <c r="C1613" s="26"/>
    </row>
    <row r="1614" ht="12.75">
      <c r="C1614" s="26"/>
    </row>
    <row r="1615" ht="12.75">
      <c r="C1615" s="26"/>
    </row>
    <row r="1616" ht="12.75">
      <c r="C1616" s="26"/>
    </row>
    <row r="1617" ht="12.75">
      <c r="C1617" s="26"/>
    </row>
    <row r="1618" ht="12.75">
      <c r="C1618" s="26"/>
    </row>
    <row r="1619" ht="12.75">
      <c r="C1619" s="26"/>
    </row>
    <row r="1620" ht="12.75">
      <c r="C1620" s="26"/>
    </row>
    <row r="1621" ht="12.75">
      <c r="C1621" s="26"/>
    </row>
    <row r="1622" ht="12.75">
      <c r="C1622" s="26"/>
    </row>
    <row r="1623" ht="12.75">
      <c r="C1623" s="26"/>
    </row>
    <row r="1624" ht="12.75">
      <c r="C1624" s="26"/>
    </row>
    <row r="1625" ht="12.75">
      <c r="C1625" s="26"/>
    </row>
    <row r="1626" ht="12.75">
      <c r="C1626" s="26"/>
    </row>
    <row r="1627" ht="12.75">
      <c r="C1627" s="26"/>
    </row>
    <row r="1628" ht="12.75">
      <c r="C1628" s="26"/>
    </row>
    <row r="1629" ht="12.75">
      <c r="C1629" s="26"/>
    </row>
    <row r="1630" ht="12.75">
      <c r="C1630" s="26"/>
    </row>
    <row r="1631" ht="12.75">
      <c r="C1631" s="26"/>
    </row>
    <row r="1632" ht="12.75">
      <c r="C1632" s="26"/>
    </row>
    <row r="1633" ht="12.75">
      <c r="C1633" s="26"/>
    </row>
    <row r="1634" ht="12.75">
      <c r="C1634" s="26"/>
    </row>
    <row r="1635" ht="12.75">
      <c r="C1635" s="26"/>
    </row>
    <row r="1636" ht="12.75">
      <c r="C1636" s="26"/>
    </row>
    <row r="1637" ht="12.75">
      <c r="C1637" s="26"/>
    </row>
    <row r="1638" ht="12.75">
      <c r="C1638" s="26"/>
    </row>
    <row r="1639" ht="12.75">
      <c r="C1639" s="26"/>
    </row>
    <row r="1640" ht="12.75">
      <c r="C1640" s="26"/>
    </row>
    <row r="1641" ht="12.75">
      <c r="C1641" s="26"/>
    </row>
    <row r="1642" ht="12.75">
      <c r="C1642" s="26"/>
    </row>
    <row r="1643" ht="12.75">
      <c r="C1643" s="26"/>
    </row>
    <row r="1644" ht="12.75">
      <c r="C1644" s="26"/>
    </row>
    <row r="1645" ht="12.75">
      <c r="C1645" s="26"/>
    </row>
    <row r="1646" ht="12.75">
      <c r="C1646" s="26"/>
    </row>
    <row r="1647" ht="12.75">
      <c r="C1647" s="26"/>
    </row>
    <row r="1648" ht="12.75">
      <c r="C1648" s="26"/>
    </row>
    <row r="1649" ht="12.75">
      <c r="C1649" s="26"/>
    </row>
    <row r="1650" ht="12.75">
      <c r="C1650" s="26"/>
    </row>
    <row r="1651" ht="12.75">
      <c r="C1651" s="26"/>
    </row>
    <row r="1652" ht="12.75">
      <c r="C1652" s="26"/>
    </row>
    <row r="1653" ht="12.75">
      <c r="C1653" s="26"/>
    </row>
    <row r="1654" ht="12.75">
      <c r="C1654" s="26"/>
    </row>
    <row r="1655" ht="12.75">
      <c r="C1655" s="26"/>
    </row>
    <row r="1656" ht="12.75">
      <c r="C1656" s="26"/>
    </row>
    <row r="1657" ht="12.75">
      <c r="C1657" s="26"/>
    </row>
    <row r="1658" ht="12.75">
      <c r="C1658" s="26"/>
    </row>
    <row r="1659" ht="12.75">
      <c r="C1659" s="26"/>
    </row>
    <row r="1660" ht="12.75">
      <c r="C1660" s="26"/>
    </row>
    <row r="1661" ht="12.75">
      <c r="C1661" s="26"/>
    </row>
    <row r="1662" ht="12.75">
      <c r="C1662" s="26"/>
    </row>
    <row r="1663" ht="12.75">
      <c r="C1663" s="26"/>
    </row>
    <row r="1664" ht="12.75">
      <c r="C1664" s="26"/>
    </row>
    <row r="1665" ht="12.75">
      <c r="C1665" s="26"/>
    </row>
    <row r="1666" ht="12.75">
      <c r="C1666" s="26"/>
    </row>
    <row r="1667" ht="12.75">
      <c r="C1667" s="26"/>
    </row>
    <row r="1668" ht="12.75">
      <c r="C1668" s="26"/>
    </row>
    <row r="1669" ht="12.75">
      <c r="C1669" s="26"/>
    </row>
    <row r="1670" ht="12.75">
      <c r="C1670" s="26"/>
    </row>
    <row r="1671" ht="12.75">
      <c r="C1671" s="26"/>
    </row>
    <row r="1672" ht="12.75">
      <c r="C1672" s="26"/>
    </row>
    <row r="1673" ht="12.75">
      <c r="C1673" s="26"/>
    </row>
    <row r="1674" ht="12.75">
      <c r="C1674" s="26"/>
    </row>
    <row r="1675" ht="12.75">
      <c r="C1675" s="26"/>
    </row>
    <row r="1676" ht="12.75">
      <c r="C1676" s="26"/>
    </row>
    <row r="1677" ht="12.75">
      <c r="C1677" s="26"/>
    </row>
    <row r="1678" ht="12.75">
      <c r="C1678" s="26"/>
    </row>
    <row r="1679" ht="12.75">
      <c r="C1679" s="26"/>
    </row>
    <row r="1680" ht="12.75">
      <c r="C1680" s="26"/>
    </row>
    <row r="1681" ht="12.75">
      <c r="C1681" s="26"/>
    </row>
    <row r="1682" ht="12.75">
      <c r="C1682" s="26"/>
    </row>
    <row r="1683" ht="12.75">
      <c r="C1683" s="26"/>
    </row>
    <row r="1684" ht="12.75">
      <c r="C1684" s="26"/>
    </row>
    <row r="1685" ht="12.75">
      <c r="C1685" s="26"/>
    </row>
    <row r="1686" ht="12.75">
      <c r="C1686" s="26"/>
    </row>
    <row r="1687" ht="12.75">
      <c r="C1687" s="26"/>
    </row>
    <row r="1688" ht="12.75">
      <c r="C1688" s="26"/>
    </row>
    <row r="1689" ht="12.75">
      <c r="C1689" s="26"/>
    </row>
    <row r="1690" ht="12.75">
      <c r="C1690" s="26"/>
    </row>
    <row r="1691" ht="12.75">
      <c r="C1691" s="26"/>
    </row>
    <row r="1692" ht="12.75">
      <c r="C1692" s="26"/>
    </row>
    <row r="1693" ht="12.75">
      <c r="C1693" s="26"/>
    </row>
    <row r="1694" ht="12.75">
      <c r="C1694" s="26"/>
    </row>
    <row r="1695" ht="12.75">
      <c r="C1695" s="26"/>
    </row>
    <row r="1696" ht="12.75">
      <c r="C1696" s="26"/>
    </row>
    <row r="1697" ht="12.75">
      <c r="C1697" s="26"/>
    </row>
    <row r="1698" ht="12.75">
      <c r="C1698" s="26"/>
    </row>
    <row r="1699" ht="12.75">
      <c r="C1699" s="26"/>
    </row>
    <row r="1700" ht="12.75">
      <c r="C1700" s="26"/>
    </row>
    <row r="1701" ht="12.75">
      <c r="C1701" s="26"/>
    </row>
    <row r="1702" ht="12.75">
      <c r="C1702" s="26"/>
    </row>
    <row r="1703" ht="12.75">
      <c r="C1703" s="26"/>
    </row>
    <row r="1704" ht="12.75">
      <c r="C1704" s="26"/>
    </row>
    <row r="1705" ht="12.75">
      <c r="C1705" s="26"/>
    </row>
    <row r="1706" ht="12.75">
      <c r="C1706" s="26"/>
    </row>
    <row r="1707" ht="12.75">
      <c r="C1707" s="26"/>
    </row>
    <row r="1708" ht="12.75">
      <c r="C1708" s="26"/>
    </row>
    <row r="1709" ht="12.75">
      <c r="C1709" s="26"/>
    </row>
    <row r="1710" ht="12.75">
      <c r="C1710" s="26"/>
    </row>
    <row r="1711" ht="12.75">
      <c r="C1711" s="26"/>
    </row>
    <row r="1712" ht="12.75">
      <c r="C1712" s="26"/>
    </row>
    <row r="1713" ht="12.75">
      <c r="C1713" s="26"/>
    </row>
    <row r="1714" ht="12.75">
      <c r="C1714" s="26"/>
    </row>
    <row r="1715" ht="12.75">
      <c r="C1715" s="26"/>
    </row>
    <row r="1716" ht="12.75">
      <c r="C1716" s="26"/>
    </row>
    <row r="1717" ht="12.75">
      <c r="C1717" s="26"/>
    </row>
    <row r="1718" ht="12.75">
      <c r="C1718" s="26"/>
    </row>
    <row r="1719" ht="12.75">
      <c r="C1719" s="26"/>
    </row>
    <row r="1720" ht="12.75">
      <c r="C1720" s="26"/>
    </row>
    <row r="1721" ht="12.75">
      <c r="C1721" s="26"/>
    </row>
    <row r="1722" ht="12.75">
      <c r="C1722" s="26"/>
    </row>
    <row r="1723" ht="12.75">
      <c r="C1723" s="26"/>
    </row>
    <row r="1724" ht="12.75">
      <c r="C1724" s="26"/>
    </row>
    <row r="1725" ht="12.75">
      <c r="C1725" s="26"/>
    </row>
    <row r="1726" ht="12.75">
      <c r="C1726" s="26"/>
    </row>
    <row r="1727" ht="12.75">
      <c r="C1727" s="26"/>
    </row>
    <row r="1728" ht="12.75">
      <c r="C1728" s="26"/>
    </row>
    <row r="1729" ht="12.75">
      <c r="C1729" s="26"/>
    </row>
    <row r="1730" ht="12.75">
      <c r="C1730" s="26"/>
    </row>
    <row r="1731" ht="12.75">
      <c r="C1731" s="26"/>
    </row>
    <row r="1732" ht="12.75">
      <c r="C1732" s="26"/>
    </row>
    <row r="1733" ht="12.75">
      <c r="C1733" s="26"/>
    </row>
    <row r="1734" ht="12.75">
      <c r="C1734" s="26"/>
    </row>
    <row r="1735" ht="12.75">
      <c r="C1735" s="26"/>
    </row>
    <row r="1736" ht="12.75">
      <c r="C1736" s="26"/>
    </row>
    <row r="1737" ht="12.75">
      <c r="C1737" s="26"/>
    </row>
    <row r="1738" ht="12.75">
      <c r="C1738" s="26"/>
    </row>
    <row r="1739" ht="12.75">
      <c r="C1739" s="26"/>
    </row>
    <row r="1740" ht="12.75">
      <c r="C1740" s="26"/>
    </row>
    <row r="1741" ht="12.75">
      <c r="C1741" s="26"/>
    </row>
    <row r="1742" ht="12.75">
      <c r="C1742" s="26"/>
    </row>
    <row r="1743" ht="12.75">
      <c r="C1743" s="26"/>
    </row>
    <row r="1744" ht="12.75">
      <c r="C1744" s="26"/>
    </row>
    <row r="1745" ht="12.75">
      <c r="C1745" s="26"/>
    </row>
    <row r="1746" ht="12.75">
      <c r="C1746" s="26"/>
    </row>
    <row r="1747" ht="12.75">
      <c r="C1747" s="26"/>
    </row>
    <row r="1748" ht="12.75">
      <c r="C1748" s="26"/>
    </row>
    <row r="1749" ht="12.75">
      <c r="C1749" s="26"/>
    </row>
    <row r="1750" ht="12.75">
      <c r="C1750" s="26"/>
    </row>
    <row r="1751" ht="12.75">
      <c r="C1751" s="26"/>
    </row>
    <row r="1752" ht="12.75">
      <c r="C1752" s="26"/>
    </row>
    <row r="1753" ht="12.75">
      <c r="C1753" s="26"/>
    </row>
    <row r="1754" ht="12.75">
      <c r="C1754" s="26"/>
    </row>
    <row r="1755" ht="12.75">
      <c r="C1755" s="26"/>
    </row>
    <row r="1756" ht="12.75">
      <c r="C1756" s="26"/>
    </row>
    <row r="1757" ht="12.75">
      <c r="C1757" s="26"/>
    </row>
    <row r="1758" ht="12.75">
      <c r="C1758" s="26"/>
    </row>
    <row r="1759" ht="12.75">
      <c r="C1759" s="26"/>
    </row>
    <row r="1760" ht="12.75">
      <c r="C1760" s="26"/>
    </row>
    <row r="1761" ht="12.75">
      <c r="C1761" s="26"/>
    </row>
    <row r="1762" ht="12.75">
      <c r="C1762" s="26"/>
    </row>
    <row r="1763" ht="12.75">
      <c r="C1763" s="26"/>
    </row>
    <row r="1764" ht="12.75">
      <c r="C1764" s="26"/>
    </row>
    <row r="1765" ht="12.75">
      <c r="C1765" s="26"/>
    </row>
    <row r="1766" ht="12.75">
      <c r="C1766" s="26"/>
    </row>
    <row r="1767" ht="12.75">
      <c r="C1767" s="26"/>
    </row>
    <row r="1768" ht="12.75">
      <c r="C1768" s="26"/>
    </row>
    <row r="1769" ht="12.75">
      <c r="C1769" s="26"/>
    </row>
    <row r="1770" ht="12.75">
      <c r="C1770" s="26"/>
    </row>
    <row r="1771" ht="12.75">
      <c r="C1771" s="26"/>
    </row>
    <row r="1772" ht="12.75">
      <c r="C1772" s="26"/>
    </row>
    <row r="1773" ht="12.75">
      <c r="C1773" s="26"/>
    </row>
    <row r="1774" ht="12.75">
      <c r="C1774" s="26"/>
    </row>
    <row r="1775" ht="12.75">
      <c r="C1775" s="26"/>
    </row>
    <row r="1776" ht="12.75">
      <c r="C1776" s="26"/>
    </row>
    <row r="1777" ht="12.75">
      <c r="C1777" s="26"/>
    </row>
    <row r="1778" ht="12.75">
      <c r="C1778" s="26"/>
    </row>
    <row r="1779" ht="12.75">
      <c r="C1779" s="26"/>
    </row>
    <row r="1780" ht="12.75">
      <c r="C1780" s="26"/>
    </row>
    <row r="1781" ht="12.75">
      <c r="C1781" s="26"/>
    </row>
    <row r="1782" ht="12.75">
      <c r="C1782" s="26"/>
    </row>
    <row r="1783" ht="12.75">
      <c r="C1783" s="26"/>
    </row>
    <row r="1784" ht="12.75">
      <c r="C1784" s="26"/>
    </row>
    <row r="1785" ht="12.75">
      <c r="C1785" s="26"/>
    </row>
    <row r="1786" ht="12.75">
      <c r="C1786" s="26"/>
    </row>
    <row r="1787" ht="12.75">
      <c r="C1787" s="26"/>
    </row>
    <row r="1788" ht="12.75">
      <c r="C1788" s="26"/>
    </row>
    <row r="1789" ht="12.75">
      <c r="C1789" s="26"/>
    </row>
    <row r="1790" ht="12.75">
      <c r="C1790" s="26"/>
    </row>
    <row r="1791" ht="12.75">
      <c r="C1791" s="26"/>
    </row>
    <row r="1792" ht="12.75">
      <c r="C1792" s="26"/>
    </row>
    <row r="1793" ht="12.75">
      <c r="C1793" s="26"/>
    </row>
    <row r="1794" ht="12.75">
      <c r="C1794" s="26"/>
    </row>
    <row r="1795" ht="12.75">
      <c r="C1795" s="26"/>
    </row>
    <row r="1796" ht="12.75">
      <c r="C1796" s="26"/>
    </row>
    <row r="1797" ht="12.75">
      <c r="C1797" s="26"/>
    </row>
    <row r="1798" ht="12.75">
      <c r="C1798" s="26"/>
    </row>
    <row r="1799" ht="12.75">
      <c r="C1799" s="26"/>
    </row>
    <row r="1800" ht="12.75">
      <c r="C1800" s="26"/>
    </row>
    <row r="1801" ht="12.75">
      <c r="C1801" s="26"/>
    </row>
    <row r="1802" ht="12.75">
      <c r="C1802" s="26"/>
    </row>
    <row r="1803" ht="12.75">
      <c r="C1803" s="26"/>
    </row>
    <row r="1804" ht="12.75">
      <c r="C1804" s="26"/>
    </row>
    <row r="1805" ht="12.75">
      <c r="C1805" s="26"/>
    </row>
    <row r="1806" ht="12.75">
      <c r="C1806" s="26"/>
    </row>
    <row r="1807" ht="12.75">
      <c r="C1807" s="26"/>
    </row>
    <row r="1808" ht="12.75">
      <c r="C1808" s="26"/>
    </row>
    <row r="1809" ht="12.75">
      <c r="C1809" s="26"/>
    </row>
    <row r="1810" ht="12.75">
      <c r="C1810" s="26"/>
    </row>
    <row r="1811" ht="12.75">
      <c r="C1811" s="26"/>
    </row>
    <row r="1812" ht="12.75">
      <c r="C1812" s="26"/>
    </row>
    <row r="1813" ht="12.75">
      <c r="C1813" s="26"/>
    </row>
    <row r="1814" ht="12.75">
      <c r="C1814" s="26"/>
    </row>
    <row r="1815" ht="12.75">
      <c r="C1815" s="26"/>
    </row>
    <row r="1816" ht="12.75">
      <c r="C1816" s="26"/>
    </row>
    <row r="1817" ht="12.75">
      <c r="C1817" s="26"/>
    </row>
    <row r="1818" ht="12.75">
      <c r="C1818" s="26"/>
    </row>
    <row r="1819" ht="12.75">
      <c r="C1819" s="26"/>
    </row>
    <row r="1820" ht="12.75">
      <c r="C1820" s="26"/>
    </row>
    <row r="1821" ht="12.75">
      <c r="C1821" s="26"/>
    </row>
    <row r="1822" ht="12.75">
      <c r="C1822" s="26"/>
    </row>
    <row r="1823" ht="12.75">
      <c r="C1823" s="26"/>
    </row>
    <row r="1824" ht="12.75">
      <c r="C1824" s="26"/>
    </row>
    <row r="1825" ht="12.75">
      <c r="C1825" s="26"/>
    </row>
    <row r="1826" ht="12.75">
      <c r="C1826" s="26"/>
    </row>
    <row r="1827" ht="12.75">
      <c r="C1827" s="26"/>
    </row>
    <row r="1828" ht="12.75">
      <c r="C1828" s="26"/>
    </row>
    <row r="1829" ht="12.75">
      <c r="C1829" s="26"/>
    </row>
    <row r="1830" ht="12.75">
      <c r="C1830" s="26"/>
    </row>
    <row r="1831" ht="12.75">
      <c r="C1831" s="26"/>
    </row>
    <row r="1832" ht="12.75">
      <c r="C1832" s="26"/>
    </row>
    <row r="1833" ht="12.75">
      <c r="C1833" s="26"/>
    </row>
    <row r="1834" ht="12.75">
      <c r="C1834" s="26"/>
    </row>
    <row r="1835" ht="12.75">
      <c r="C1835" s="26"/>
    </row>
    <row r="1836" ht="12.75">
      <c r="C1836" s="26"/>
    </row>
    <row r="1837" ht="12.75">
      <c r="C1837" s="26"/>
    </row>
    <row r="1838" ht="12.75">
      <c r="C1838" s="26"/>
    </row>
    <row r="1839" ht="12.75">
      <c r="C1839" s="26"/>
    </row>
    <row r="1840" ht="12.75">
      <c r="C1840" s="26"/>
    </row>
    <row r="1841" ht="12.75">
      <c r="C1841" s="26"/>
    </row>
    <row r="1842" ht="12.75">
      <c r="C1842" s="26"/>
    </row>
    <row r="1843" ht="12.75">
      <c r="C1843" s="26"/>
    </row>
    <row r="1844" ht="12.75">
      <c r="C1844" s="26"/>
    </row>
    <row r="1845" ht="12.75">
      <c r="C1845" s="26"/>
    </row>
    <row r="1846" ht="12.75">
      <c r="C1846" s="26"/>
    </row>
    <row r="1847" ht="12.75">
      <c r="C1847" s="26"/>
    </row>
    <row r="1848" ht="12.75">
      <c r="C1848" s="26"/>
    </row>
    <row r="1849" ht="12.75">
      <c r="C1849" s="26"/>
    </row>
    <row r="1850" ht="12.75">
      <c r="C1850" s="26"/>
    </row>
    <row r="1851" ht="12.75">
      <c r="C1851" s="26"/>
    </row>
    <row r="1852" ht="12.75">
      <c r="C1852" s="26"/>
    </row>
    <row r="1853" ht="12.75">
      <c r="C1853" s="26"/>
    </row>
    <row r="1854" ht="12.75">
      <c r="C1854" s="26"/>
    </row>
    <row r="1855" ht="12.75">
      <c r="C1855" s="26"/>
    </row>
    <row r="1856" ht="12.75">
      <c r="C1856" s="26"/>
    </row>
    <row r="1857" ht="12.75">
      <c r="C1857" s="26"/>
    </row>
    <row r="1858" ht="12.75">
      <c r="C1858" s="26"/>
    </row>
    <row r="1859" ht="12.75">
      <c r="C1859" s="26"/>
    </row>
    <row r="1860" ht="12.75">
      <c r="C1860" s="26"/>
    </row>
    <row r="1861" ht="12.75">
      <c r="C1861" s="26"/>
    </row>
    <row r="1862" ht="12.75">
      <c r="C1862" s="26"/>
    </row>
    <row r="1863" ht="12.75">
      <c r="C1863" s="26"/>
    </row>
    <row r="1864" ht="12.75">
      <c r="C1864" s="26"/>
    </row>
    <row r="1865" ht="12.75">
      <c r="C1865" s="26"/>
    </row>
    <row r="1866" ht="12.75">
      <c r="C1866" s="26"/>
    </row>
    <row r="1867" ht="12.75">
      <c r="C1867" s="26"/>
    </row>
    <row r="1868" ht="12.75">
      <c r="C1868" s="26"/>
    </row>
    <row r="1869" ht="12.75">
      <c r="C1869" s="26"/>
    </row>
    <row r="1870" ht="12.75">
      <c r="C1870" s="26"/>
    </row>
    <row r="1871" ht="12.75">
      <c r="C1871" s="26"/>
    </row>
    <row r="1872" ht="12.75">
      <c r="C1872" s="26"/>
    </row>
    <row r="1873" ht="12.75">
      <c r="C1873" s="26"/>
    </row>
    <row r="1874" ht="12.75">
      <c r="C1874" s="26"/>
    </row>
    <row r="1875" ht="12.75">
      <c r="C1875" s="26"/>
    </row>
    <row r="1876" ht="12.75">
      <c r="C1876" s="26"/>
    </row>
    <row r="1877" ht="12.75">
      <c r="C1877" s="26"/>
    </row>
    <row r="1878" ht="12.75">
      <c r="C1878" s="26"/>
    </row>
    <row r="1879" ht="12.75">
      <c r="C1879" s="26"/>
    </row>
    <row r="1880" ht="12.75">
      <c r="C1880" s="26"/>
    </row>
    <row r="1881" ht="12.75">
      <c r="C1881" s="26"/>
    </row>
    <row r="1882" ht="12.75">
      <c r="C1882" s="26"/>
    </row>
    <row r="1883" ht="12.75">
      <c r="C1883" s="26"/>
    </row>
    <row r="1884" ht="12.75">
      <c r="C1884" s="26"/>
    </row>
    <row r="1885" ht="12.75">
      <c r="C1885" s="26"/>
    </row>
    <row r="1886" ht="12.75">
      <c r="C1886" s="26"/>
    </row>
    <row r="1887" ht="12.75">
      <c r="C1887" s="26"/>
    </row>
    <row r="1888" ht="12.75">
      <c r="C1888" s="26"/>
    </row>
    <row r="1889" ht="12.75">
      <c r="C1889" s="26"/>
    </row>
    <row r="1890" ht="12.75">
      <c r="C1890" s="26"/>
    </row>
    <row r="1891" ht="12.75">
      <c r="C1891" s="26"/>
    </row>
    <row r="1892" ht="12.75">
      <c r="C1892" s="26"/>
    </row>
    <row r="1893" ht="12.75">
      <c r="C1893" s="26"/>
    </row>
    <row r="1894" ht="12.75">
      <c r="C1894" s="26"/>
    </row>
    <row r="1895" ht="12.75">
      <c r="C1895" s="26"/>
    </row>
    <row r="1896" ht="12.75">
      <c r="C1896" s="26"/>
    </row>
    <row r="1897" ht="12.75">
      <c r="C1897" s="26"/>
    </row>
    <row r="1898" ht="12.75">
      <c r="C1898" s="26"/>
    </row>
    <row r="1899" ht="12.75">
      <c r="C1899" s="26"/>
    </row>
    <row r="1900" ht="12.75">
      <c r="C1900" s="26"/>
    </row>
    <row r="1901" ht="12.75">
      <c r="C1901" s="26"/>
    </row>
    <row r="1902" ht="12.75">
      <c r="C1902" s="26"/>
    </row>
    <row r="1903" ht="12.75">
      <c r="C1903" s="26"/>
    </row>
    <row r="1904" ht="12.75">
      <c r="C1904" s="26"/>
    </row>
    <row r="1905" ht="12.75">
      <c r="C1905" s="26"/>
    </row>
    <row r="1906" ht="12.75">
      <c r="C1906" s="26"/>
    </row>
    <row r="1907" ht="12.75">
      <c r="C1907" s="26"/>
    </row>
    <row r="1908" ht="12.75">
      <c r="C1908" s="26"/>
    </row>
    <row r="1909" ht="12.75">
      <c r="C1909" s="26"/>
    </row>
    <row r="1910" ht="12.75">
      <c r="C1910" s="26"/>
    </row>
    <row r="1911" ht="12.75">
      <c r="C1911" s="26"/>
    </row>
    <row r="1912" ht="12.75">
      <c r="C1912" s="26"/>
    </row>
    <row r="1913" ht="12.75">
      <c r="C1913" s="26"/>
    </row>
    <row r="1914" ht="12.75">
      <c r="C1914" s="26"/>
    </row>
    <row r="1915" ht="12.75">
      <c r="C1915" s="26"/>
    </row>
    <row r="1916" ht="12.75">
      <c r="C1916" s="26"/>
    </row>
    <row r="1917" ht="12.75">
      <c r="C1917" s="26"/>
    </row>
    <row r="1918" ht="12.75">
      <c r="C1918" s="26"/>
    </row>
    <row r="1919" ht="12.75">
      <c r="C1919" s="26"/>
    </row>
    <row r="1920" ht="12.75">
      <c r="C1920" s="26"/>
    </row>
    <row r="1921" ht="12.75">
      <c r="C1921" s="26"/>
    </row>
    <row r="1922" ht="12.75">
      <c r="C1922" s="26"/>
    </row>
    <row r="1923" ht="12.75">
      <c r="C1923" s="26"/>
    </row>
    <row r="1924" ht="12.75">
      <c r="C1924" s="26"/>
    </row>
    <row r="1925" ht="12.75">
      <c r="C1925" s="26"/>
    </row>
    <row r="1926" ht="12.75">
      <c r="C1926" s="26"/>
    </row>
    <row r="1927" ht="12.75">
      <c r="C1927" s="26"/>
    </row>
    <row r="1928" ht="12.75">
      <c r="C1928" s="26"/>
    </row>
    <row r="1929" ht="12.75">
      <c r="C1929" s="26"/>
    </row>
    <row r="1930" ht="12.75">
      <c r="C1930" s="26"/>
    </row>
    <row r="1931" ht="12.75">
      <c r="C1931" s="26"/>
    </row>
    <row r="1932" ht="12.75">
      <c r="C1932" s="26"/>
    </row>
    <row r="1933" ht="12.75">
      <c r="C1933" s="26"/>
    </row>
    <row r="1934" ht="12.75">
      <c r="C1934" s="26"/>
    </row>
    <row r="1935" ht="12.75">
      <c r="C1935" s="26"/>
    </row>
    <row r="1936" ht="12.75">
      <c r="C1936" s="26"/>
    </row>
    <row r="1937" ht="12.75">
      <c r="C1937" s="26"/>
    </row>
    <row r="1938" ht="12.75">
      <c r="C1938" s="26"/>
    </row>
    <row r="1939" ht="12.75">
      <c r="C1939" s="26"/>
    </row>
    <row r="1940" ht="12.75">
      <c r="C1940" s="26"/>
    </row>
    <row r="1941" ht="12.75">
      <c r="C1941" s="26"/>
    </row>
    <row r="1942" ht="12.75">
      <c r="C1942" s="26"/>
    </row>
    <row r="1943" ht="12.75">
      <c r="C1943" s="26"/>
    </row>
    <row r="1944" ht="12.75">
      <c r="C1944" s="26"/>
    </row>
    <row r="1945" ht="12.75">
      <c r="C1945" s="26"/>
    </row>
    <row r="1946" ht="12.75">
      <c r="C1946" s="26"/>
    </row>
    <row r="1947" ht="12.75">
      <c r="C1947" s="26"/>
    </row>
    <row r="1948" ht="12.75">
      <c r="C1948" s="26"/>
    </row>
    <row r="1949" ht="12.75">
      <c r="C1949" s="26"/>
    </row>
    <row r="1950" ht="12.75">
      <c r="C1950" s="26"/>
    </row>
    <row r="1951" ht="12.75">
      <c r="C1951" s="26"/>
    </row>
    <row r="1952" ht="12.75">
      <c r="C1952" s="26"/>
    </row>
    <row r="1953" ht="12.75">
      <c r="C1953" s="26"/>
    </row>
    <row r="1954" ht="12.75">
      <c r="C1954" s="26"/>
    </row>
    <row r="1955" ht="12.75">
      <c r="C1955" s="26"/>
    </row>
    <row r="1956" ht="12.75">
      <c r="C1956" s="26"/>
    </row>
    <row r="1957" ht="12.75">
      <c r="C1957" s="26"/>
    </row>
    <row r="1958" ht="12.75">
      <c r="C1958" s="26"/>
    </row>
    <row r="1959" ht="12.75">
      <c r="C1959" s="26"/>
    </row>
    <row r="1960" ht="12.75">
      <c r="C1960" s="26"/>
    </row>
    <row r="1961" ht="12.75">
      <c r="C1961" s="26"/>
    </row>
    <row r="1962" ht="12.75">
      <c r="C1962" s="26"/>
    </row>
    <row r="1963" ht="12.75">
      <c r="C1963" s="26"/>
    </row>
    <row r="1964" ht="12.75">
      <c r="C1964" s="26"/>
    </row>
    <row r="1965" ht="12.75">
      <c r="C1965" s="26"/>
    </row>
    <row r="1966" ht="12.75">
      <c r="C1966" s="26"/>
    </row>
    <row r="1967" ht="12.75">
      <c r="C1967" s="26"/>
    </row>
    <row r="1968" ht="12.75">
      <c r="C1968" s="26"/>
    </row>
    <row r="1969" ht="12.75">
      <c r="C1969" s="26"/>
    </row>
    <row r="1970" ht="12.75">
      <c r="C1970" s="26"/>
    </row>
    <row r="1971" ht="12.75">
      <c r="C1971" s="26"/>
    </row>
    <row r="1972" ht="12.75">
      <c r="C1972" s="26"/>
    </row>
    <row r="1973" ht="12.75">
      <c r="C1973" s="26"/>
    </row>
    <row r="1974" ht="12.75">
      <c r="C1974" s="26"/>
    </row>
    <row r="1975" ht="12.75">
      <c r="C1975" s="26"/>
    </row>
    <row r="1976" ht="12.75">
      <c r="C1976" s="26"/>
    </row>
    <row r="1977" ht="12.75">
      <c r="C1977" s="26"/>
    </row>
    <row r="1978" ht="12.75">
      <c r="C1978" s="26"/>
    </row>
    <row r="1979" ht="12.75">
      <c r="C1979" s="26"/>
    </row>
    <row r="1980" ht="12.75">
      <c r="C1980" s="26"/>
    </row>
    <row r="1981" ht="12.75">
      <c r="C1981" s="26"/>
    </row>
    <row r="1982" ht="12.75">
      <c r="C1982" s="26"/>
    </row>
    <row r="1983" ht="12.75">
      <c r="C1983" s="26"/>
    </row>
    <row r="1984" ht="12.75">
      <c r="C1984" s="26"/>
    </row>
    <row r="1985" ht="12.75">
      <c r="C1985" s="26"/>
    </row>
    <row r="1986" ht="12.75">
      <c r="C1986" s="26"/>
    </row>
    <row r="1987" ht="12.75">
      <c r="C1987" s="26"/>
    </row>
    <row r="1988" ht="12.75">
      <c r="C1988" s="26"/>
    </row>
    <row r="1989" ht="12.75">
      <c r="C1989" s="26"/>
    </row>
    <row r="1990" ht="12.75">
      <c r="C1990" s="26"/>
    </row>
    <row r="1991" ht="12.75">
      <c r="C1991" s="26"/>
    </row>
    <row r="1992" ht="12.75">
      <c r="C1992" s="26"/>
    </row>
    <row r="1993" ht="12.75">
      <c r="C1993" s="26"/>
    </row>
    <row r="1994" ht="12.75">
      <c r="C1994" s="26"/>
    </row>
    <row r="1995" ht="12.75">
      <c r="C1995" s="26"/>
    </row>
    <row r="1996" ht="12.75">
      <c r="C1996" s="26"/>
    </row>
    <row r="1997" ht="12.75">
      <c r="C1997" s="26"/>
    </row>
    <row r="1998" ht="12.75">
      <c r="C1998" s="26"/>
    </row>
    <row r="1999" ht="12.75">
      <c r="C1999" s="26"/>
    </row>
    <row r="2000" ht="12.75">
      <c r="C2000" s="26"/>
    </row>
    <row r="2001" ht="12.75">
      <c r="C2001" s="26"/>
    </row>
    <row r="2002" ht="12.75">
      <c r="C2002" s="26"/>
    </row>
    <row r="2003" ht="12.75">
      <c r="C2003" s="26"/>
    </row>
    <row r="2004" ht="12.75">
      <c r="C2004" s="26"/>
    </row>
    <row r="2005" ht="12.75">
      <c r="C2005" s="26"/>
    </row>
    <row r="2006" ht="12.75">
      <c r="C2006" s="26"/>
    </row>
    <row r="2007" ht="12.75">
      <c r="C2007" s="26"/>
    </row>
    <row r="2008" ht="12.75">
      <c r="C2008" s="26"/>
    </row>
    <row r="2009" ht="12.75">
      <c r="C2009" s="26"/>
    </row>
    <row r="2010" ht="12.75">
      <c r="C2010" s="26"/>
    </row>
    <row r="2011" ht="12.75">
      <c r="C2011" s="26"/>
    </row>
    <row r="2012" ht="12.75">
      <c r="C2012" s="26"/>
    </row>
    <row r="2013" ht="12.75">
      <c r="C2013" s="26"/>
    </row>
    <row r="2014" ht="12.75">
      <c r="C2014" s="26"/>
    </row>
    <row r="2015" ht="12.75">
      <c r="C2015" s="26"/>
    </row>
    <row r="2016" ht="12.75">
      <c r="C2016" s="26"/>
    </row>
    <row r="2017" ht="12.75">
      <c r="C2017" s="26"/>
    </row>
    <row r="2018" ht="12.75">
      <c r="C2018" s="26"/>
    </row>
    <row r="2019" ht="12.75">
      <c r="C2019" s="26"/>
    </row>
    <row r="2020" ht="12.75">
      <c r="C2020" s="26"/>
    </row>
    <row r="2021" ht="12.75">
      <c r="C2021" s="26"/>
    </row>
    <row r="2022" ht="12.75">
      <c r="C2022" s="26"/>
    </row>
    <row r="2023" ht="12.75">
      <c r="C2023" s="26"/>
    </row>
    <row r="2024" ht="12.75">
      <c r="C2024" s="26"/>
    </row>
    <row r="2025" ht="12.75">
      <c r="C2025" s="26"/>
    </row>
    <row r="2026" ht="12.75">
      <c r="C2026" s="26"/>
    </row>
    <row r="2027" ht="12.75">
      <c r="C2027" s="26"/>
    </row>
    <row r="2028" ht="12.75">
      <c r="C2028" s="26"/>
    </row>
    <row r="2029" ht="12.75">
      <c r="C2029" s="26"/>
    </row>
    <row r="2030" ht="12.75">
      <c r="C2030" s="26"/>
    </row>
    <row r="2031" ht="12.75">
      <c r="C2031" s="26"/>
    </row>
    <row r="2032" ht="12.75">
      <c r="C2032" s="26"/>
    </row>
    <row r="2033" ht="12.75">
      <c r="C2033" s="26"/>
    </row>
    <row r="2034" ht="12.75">
      <c r="C2034" s="26"/>
    </row>
    <row r="2035" ht="12.75">
      <c r="C2035" s="26"/>
    </row>
    <row r="2036" ht="12.75">
      <c r="C2036" s="26"/>
    </row>
    <row r="2037" ht="12.75">
      <c r="C2037" s="26"/>
    </row>
    <row r="2038" ht="12.75">
      <c r="C2038" s="26"/>
    </row>
    <row r="2039" ht="12.75">
      <c r="C2039" s="26"/>
    </row>
    <row r="2040" ht="12.75">
      <c r="C2040" s="26"/>
    </row>
    <row r="2041" ht="12.75">
      <c r="C2041" s="26"/>
    </row>
    <row r="2042" ht="12.75">
      <c r="C2042" s="26"/>
    </row>
    <row r="2043" ht="12.75">
      <c r="C2043" s="26"/>
    </row>
    <row r="2044" ht="12.75">
      <c r="C2044" s="26"/>
    </row>
    <row r="2045" ht="12.75">
      <c r="C2045" s="26"/>
    </row>
    <row r="2046" ht="12.75">
      <c r="C2046" s="26"/>
    </row>
    <row r="2047" ht="12.75">
      <c r="C2047" s="26"/>
    </row>
    <row r="2048" ht="12.75">
      <c r="C2048" s="26"/>
    </row>
    <row r="2049" ht="12.75">
      <c r="C2049" s="26"/>
    </row>
    <row r="2050" ht="12.75">
      <c r="C2050" s="26"/>
    </row>
    <row r="2051" ht="12.75">
      <c r="C2051" s="26"/>
    </row>
    <row r="2052" ht="12.75">
      <c r="C2052" s="26"/>
    </row>
    <row r="2053" ht="12.75">
      <c r="C2053" s="26"/>
    </row>
    <row r="2054" ht="12.75">
      <c r="C2054" s="26"/>
    </row>
    <row r="2055" ht="12.75">
      <c r="C2055" s="26"/>
    </row>
    <row r="2056" ht="12.75">
      <c r="C2056" s="26"/>
    </row>
    <row r="2057" ht="12.75">
      <c r="C2057" s="26"/>
    </row>
    <row r="2058" ht="12.75">
      <c r="C2058" s="26"/>
    </row>
    <row r="2059" ht="12.75">
      <c r="C2059" s="26"/>
    </row>
    <row r="2060" ht="12.75">
      <c r="C2060" s="26"/>
    </row>
    <row r="2061" ht="12.75">
      <c r="C2061" s="26"/>
    </row>
    <row r="2062" ht="12.75">
      <c r="C2062" s="26"/>
    </row>
    <row r="2063" ht="12.75">
      <c r="C2063" s="26"/>
    </row>
    <row r="2064" ht="12.75">
      <c r="C2064" s="26"/>
    </row>
    <row r="2065" ht="12.75">
      <c r="C2065" s="26"/>
    </row>
    <row r="2066" ht="12.75">
      <c r="C2066" s="26"/>
    </row>
    <row r="2067" ht="12.75">
      <c r="C2067" s="26"/>
    </row>
    <row r="2068" ht="12.75">
      <c r="C2068" s="26"/>
    </row>
    <row r="2069" ht="12.75">
      <c r="C2069" s="26"/>
    </row>
    <row r="2070" ht="12.75">
      <c r="C2070" s="26"/>
    </row>
    <row r="2071" ht="12.75">
      <c r="C2071" s="26"/>
    </row>
    <row r="2072" ht="12.75">
      <c r="C2072" s="26"/>
    </row>
    <row r="2073" ht="12.75">
      <c r="C2073" s="26"/>
    </row>
    <row r="2074" ht="12.75">
      <c r="C2074" s="26"/>
    </row>
    <row r="2075" ht="12.75">
      <c r="C2075" s="26"/>
    </row>
    <row r="2076" ht="12.75">
      <c r="C2076" s="26"/>
    </row>
    <row r="2077" ht="12.75">
      <c r="C2077" s="26"/>
    </row>
    <row r="2078" ht="12.75">
      <c r="C2078" s="26"/>
    </row>
    <row r="2079" ht="12.75">
      <c r="C2079" s="26"/>
    </row>
    <row r="2080" ht="12.75">
      <c r="C2080" s="26"/>
    </row>
    <row r="2081" ht="12.75">
      <c r="C2081" s="26"/>
    </row>
    <row r="2082" ht="12.75">
      <c r="C2082" s="26"/>
    </row>
    <row r="2083" ht="12.75">
      <c r="C2083" s="26"/>
    </row>
    <row r="2084" ht="12.75">
      <c r="C2084" s="26"/>
    </row>
    <row r="2085" ht="12.75">
      <c r="C2085" s="26"/>
    </row>
    <row r="2086" ht="12.75">
      <c r="C2086" s="26"/>
    </row>
    <row r="2087" ht="12.75">
      <c r="C2087" s="26"/>
    </row>
    <row r="2088" ht="12.75">
      <c r="C2088" s="26"/>
    </row>
    <row r="2089" ht="12.75">
      <c r="C2089" s="26"/>
    </row>
    <row r="2090" ht="12.75">
      <c r="C2090" s="26"/>
    </row>
    <row r="2091" ht="12.75">
      <c r="C2091" s="26"/>
    </row>
    <row r="2092" ht="12.75">
      <c r="C2092" s="26"/>
    </row>
    <row r="2093" ht="12.75">
      <c r="C2093" s="26"/>
    </row>
    <row r="2094" ht="12.75">
      <c r="C2094" s="26"/>
    </row>
    <row r="2095" ht="12.75">
      <c r="C2095" s="26"/>
    </row>
    <row r="2096" ht="12.75">
      <c r="C2096" s="26"/>
    </row>
    <row r="2097" ht="12.75">
      <c r="C2097" s="26"/>
    </row>
    <row r="2098" ht="12.75">
      <c r="C2098" s="26"/>
    </row>
    <row r="2099" ht="12.75">
      <c r="C2099" s="26"/>
    </row>
    <row r="2100" ht="12.75">
      <c r="C2100" s="26"/>
    </row>
    <row r="2101" ht="12.75">
      <c r="C2101" s="26"/>
    </row>
    <row r="2102" ht="12.75">
      <c r="C2102" s="26"/>
    </row>
    <row r="2103" ht="12.75">
      <c r="C2103" s="26"/>
    </row>
    <row r="2104" ht="12.75">
      <c r="C2104" s="26"/>
    </row>
    <row r="2105" ht="12.75">
      <c r="C2105" s="26"/>
    </row>
    <row r="2106" ht="12.75">
      <c r="C2106" s="26"/>
    </row>
    <row r="2107" ht="12.75">
      <c r="C2107" s="26"/>
    </row>
    <row r="2108" ht="12.75">
      <c r="C2108" s="26"/>
    </row>
    <row r="2109" ht="12.75">
      <c r="C2109" s="26"/>
    </row>
    <row r="2110" ht="12.75">
      <c r="C2110" s="26"/>
    </row>
    <row r="2111" ht="12.75">
      <c r="C2111" s="26"/>
    </row>
    <row r="2112" ht="12.75">
      <c r="C2112" s="26"/>
    </row>
    <row r="2113" ht="12.75">
      <c r="C2113" s="26"/>
    </row>
    <row r="2114" ht="12.75">
      <c r="C2114" s="26"/>
    </row>
    <row r="2115" ht="12.75">
      <c r="C2115" s="26"/>
    </row>
    <row r="2116" ht="12.75">
      <c r="C2116" s="26"/>
    </row>
    <row r="2117" ht="12.75">
      <c r="C2117" s="26"/>
    </row>
    <row r="2118" ht="12.75">
      <c r="C2118" s="26"/>
    </row>
    <row r="2119" ht="12.75">
      <c r="C2119" s="26"/>
    </row>
    <row r="2120" ht="12.75">
      <c r="C2120" s="26"/>
    </row>
    <row r="2121" ht="12.75">
      <c r="C2121" s="26"/>
    </row>
    <row r="2122" ht="12.75">
      <c r="C2122" s="26"/>
    </row>
    <row r="2123" ht="12.75">
      <c r="C2123" s="26"/>
    </row>
    <row r="2124" ht="12.75">
      <c r="C2124" s="26"/>
    </row>
    <row r="2125" ht="12.75">
      <c r="C2125" s="26"/>
    </row>
    <row r="2126" ht="12.75">
      <c r="C2126" s="26"/>
    </row>
    <row r="2127" ht="12.75">
      <c r="C2127" s="26"/>
    </row>
    <row r="2128" ht="12.75">
      <c r="C2128" s="26"/>
    </row>
    <row r="2129" ht="12.75">
      <c r="C2129" s="26"/>
    </row>
    <row r="2130" ht="12.75">
      <c r="C2130" s="26"/>
    </row>
    <row r="2131" ht="12.75">
      <c r="C2131" s="26"/>
    </row>
    <row r="2132" ht="12.75">
      <c r="C2132" s="26"/>
    </row>
    <row r="2133" ht="12.75">
      <c r="C2133" s="26"/>
    </row>
    <row r="2134" ht="12.75">
      <c r="C2134" s="26"/>
    </row>
    <row r="2135" ht="12.75">
      <c r="C2135" s="26"/>
    </row>
    <row r="2136" ht="12.75">
      <c r="C2136" s="26"/>
    </row>
    <row r="2137" ht="12.75">
      <c r="C2137" s="26"/>
    </row>
    <row r="2138" ht="12.75">
      <c r="C2138" s="26"/>
    </row>
    <row r="2139" ht="12.75">
      <c r="C2139" s="26"/>
    </row>
    <row r="2140" ht="12.75">
      <c r="C2140" s="26"/>
    </row>
    <row r="2141" ht="12.75">
      <c r="C2141" s="26"/>
    </row>
    <row r="2142" ht="12.75">
      <c r="C2142" s="26"/>
    </row>
    <row r="2143" ht="12.75">
      <c r="C2143" s="26"/>
    </row>
    <row r="2144" ht="12.75">
      <c r="C2144" s="26"/>
    </row>
    <row r="2145" ht="12.75">
      <c r="C2145" s="26"/>
    </row>
    <row r="2146" ht="12.75">
      <c r="C2146" s="26"/>
    </row>
    <row r="2147" ht="12.75">
      <c r="C2147" s="26"/>
    </row>
    <row r="2148" ht="12.75">
      <c r="C2148" s="26"/>
    </row>
    <row r="2149" ht="12.75">
      <c r="C2149" s="26"/>
    </row>
    <row r="2150" ht="12.75">
      <c r="C2150" s="26"/>
    </row>
    <row r="2151" ht="12.75">
      <c r="C2151" s="26"/>
    </row>
    <row r="2152" ht="12.75">
      <c r="C2152" s="26"/>
    </row>
    <row r="2153" ht="12.75">
      <c r="C2153" s="26"/>
    </row>
    <row r="2154" ht="12.75">
      <c r="C2154" s="26"/>
    </row>
    <row r="2155" ht="12.75">
      <c r="C2155" s="26"/>
    </row>
    <row r="2156" ht="12.75">
      <c r="C2156" s="26"/>
    </row>
    <row r="2157" ht="12.75">
      <c r="C2157" s="26"/>
    </row>
    <row r="2158" ht="12.75">
      <c r="C2158" s="26"/>
    </row>
    <row r="2159" ht="12.75">
      <c r="C2159" s="26"/>
    </row>
    <row r="2160" ht="12.75">
      <c r="C2160" s="26"/>
    </row>
    <row r="2161" ht="12.75">
      <c r="C2161" s="26"/>
    </row>
    <row r="2162" ht="12.75">
      <c r="C2162" s="26"/>
    </row>
    <row r="2163" ht="12.75">
      <c r="C2163" s="26"/>
    </row>
    <row r="2164" ht="12.75">
      <c r="C2164" s="26"/>
    </row>
    <row r="2165" ht="12.75">
      <c r="C2165" s="26"/>
    </row>
    <row r="2166" ht="12.75">
      <c r="C2166" s="26"/>
    </row>
    <row r="2167" ht="12.75">
      <c r="C2167" s="26"/>
    </row>
    <row r="2168" ht="12.75">
      <c r="C2168" s="26"/>
    </row>
    <row r="2169" ht="12.75">
      <c r="C2169" s="26"/>
    </row>
    <row r="2170" ht="12.75">
      <c r="C2170" s="26"/>
    </row>
    <row r="2171" ht="12.75">
      <c r="C2171" s="26"/>
    </row>
    <row r="2172" ht="12.75">
      <c r="C2172" s="26"/>
    </row>
    <row r="2173" ht="12.75">
      <c r="C2173" s="26"/>
    </row>
    <row r="2174" ht="12.75">
      <c r="C2174" s="26"/>
    </row>
    <row r="2175" ht="12.75">
      <c r="C2175" s="26"/>
    </row>
    <row r="2176" ht="12.75">
      <c r="C2176" s="26"/>
    </row>
    <row r="2177" ht="12.75">
      <c r="C2177" s="26"/>
    </row>
    <row r="2178" ht="12.75">
      <c r="C2178" s="26"/>
    </row>
    <row r="2179" ht="12.75">
      <c r="C2179" s="26"/>
    </row>
    <row r="2180" ht="12.75">
      <c r="C2180" s="26"/>
    </row>
    <row r="2181" ht="12.75">
      <c r="C2181" s="26"/>
    </row>
    <row r="2182" ht="12.75">
      <c r="C2182" s="26"/>
    </row>
    <row r="2183" ht="12.75">
      <c r="C2183" s="26"/>
    </row>
    <row r="2184" ht="12.75">
      <c r="C2184" s="26"/>
    </row>
    <row r="2185" ht="12.75">
      <c r="C2185" s="26"/>
    </row>
    <row r="2186" ht="12.75">
      <c r="C2186" s="26"/>
    </row>
    <row r="2187" ht="12.75">
      <c r="C2187" s="26"/>
    </row>
    <row r="2188" ht="12.75">
      <c r="C2188" s="26"/>
    </row>
    <row r="2189" ht="12.75">
      <c r="C2189" s="26"/>
    </row>
    <row r="2190" ht="12.75">
      <c r="C2190" s="26"/>
    </row>
    <row r="2191" ht="12.75">
      <c r="C2191" s="26"/>
    </row>
    <row r="2192" ht="12.75">
      <c r="C2192" s="26"/>
    </row>
    <row r="2193" ht="12.75">
      <c r="C2193" s="26"/>
    </row>
    <row r="2194" ht="12.75">
      <c r="C2194" s="26"/>
    </row>
    <row r="2195" ht="12.75">
      <c r="C2195" s="26"/>
    </row>
    <row r="2196" ht="12.75">
      <c r="C2196" s="26"/>
    </row>
    <row r="2197" ht="12.75">
      <c r="C2197" s="26"/>
    </row>
    <row r="2198" ht="12.75">
      <c r="C2198" s="26"/>
    </row>
    <row r="2199" ht="12.75">
      <c r="C2199" s="26"/>
    </row>
    <row r="2200" ht="12.75">
      <c r="C2200" s="26"/>
    </row>
    <row r="2201" ht="12.75">
      <c r="C2201" s="26"/>
    </row>
    <row r="2202" ht="12.75">
      <c r="C2202" s="26"/>
    </row>
    <row r="2203" ht="12.75">
      <c r="C2203" s="26"/>
    </row>
    <row r="2204" ht="12.75">
      <c r="C2204" s="26"/>
    </row>
    <row r="2205" ht="12.75">
      <c r="C2205" s="26"/>
    </row>
    <row r="2206" ht="12.75">
      <c r="C2206" s="26"/>
    </row>
    <row r="2207" ht="12.75">
      <c r="C2207" s="26"/>
    </row>
    <row r="2208" ht="12.75">
      <c r="C2208" s="26"/>
    </row>
    <row r="2209" ht="12.75">
      <c r="C2209" s="26"/>
    </row>
    <row r="2210" ht="12.75">
      <c r="C2210" s="26"/>
    </row>
    <row r="2211" ht="12.75">
      <c r="C2211" s="26"/>
    </row>
    <row r="2212" ht="12.75">
      <c r="C2212" s="26"/>
    </row>
    <row r="2213" ht="12.75">
      <c r="C2213" s="26"/>
    </row>
    <row r="2214" ht="12.75">
      <c r="C2214" s="26"/>
    </row>
    <row r="2215" ht="12.75">
      <c r="C2215" s="26"/>
    </row>
    <row r="2216" ht="12.75">
      <c r="C2216" s="26"/>
    </row>
    <row r="2217" ht="12.75">
      <c r="C2217" s="26"/>
    </row>
    <row r="2218" ht="12.75">
      <c r="C2218" s="26"/>
    </row>
    <row r="2219" ht="12.75">
      <c r="C2219" s="26"/>
    </row>
    <row r="2220" ht="12.75">
      <c r="C2220" s="26"/>
    </row>
    <row r="2221" ht="12.75">
      <c r="C2221" s="26"/>
    </row>
    <row r="2222" ht="12.75">
      <c r="C2222" s="26"/>
    </row>
    <row r="2223" ht="12.75">
      <c r="C2223" s="26"/>
    </row>
    <row r="2224" ht="12.75">
      <c r="C2224" s="26"/>
    </row>
    <row r="2225" ht="12.75">
      <c r="C2225" s="26"/>
    </row>
    <row r="2226" ht="12.75">
      <c r="C2226" s="26"/>
    </row>
    <row r="2227" ht="12.75">
      <c r="C2227" s="26"/>
    </row>
    <row r="2228" ht="12.75">
      <c r="C2228" s="26"/>
    </row>
    <row r="2229" ht="12.75">
      <c r="C2229" s="26"/>
    </row>
    <row r="2230" ht="12.75">
      <c r="C2230" s="26"/>
    </row>
    <row r="2231" ht="12.75">
      <c r="C2231" s="26"/>
    </row>
    <row r="2232" ht="12.75">
      <c r="C2232" s="26"/>
    </row>
    <row r="2233" ht="12.75">
      <c r="C2233" s="26"/>
    </row>
    <row r="2234" ht="12.75">
      <c r="C2234" s="26"/>
    </row>
    <row r="2235" ht="12.75">
      <c r="C2235" s="26"/>
    </row>
    <row r="2236" ht="12.75">
      <c r="C2236" s="26"/>
    </row>
    <row r="2237" ht="12.75">
      <c r="C2237" s="26"/>
    </row>
    <row r="2238" ht="12.75">
      <c r="C2238" s="26"/>
    </row>
    <row r="2239" ht="12.75">
      <c r="C2239" s="26"/>
    </row>
    <row r="2240" ht="12.75">
      <c r="C2240" s="26"/>
    </row>
    <row r="2241" ht="12.75">
      <c r="C2241" s="26"/>
    </row>
    <row r="2242" ht="12.75">
      <c r="C2242" s="26"/>
    </row>
    <row r="2243" ht="12.75">
      <c r="C2243" s="26"/>
    </row>
    <row r="2244" ht="12.75">
      <c r="C2244" s="26"/>
    </row>
    <row r="2245" ht="12.75">
      <c r="C2245" s="26"/>
    </row>
    <row r="2246" ht="12.75">
      <c r="C2246" s="26"/>
    </row>
    <row r="2247" ht="12.75">
      <c r="C2247" s="26"/>
    </row>
    <row r="2248" ht="12.75">
      <c r="C2248" s="26"/>
    </row>
    <row r="2249" ht="12.75">
      <c r="C2249" s="26"/>
    </row>
    <row r="2250" ht="12.75">
      <c r="C2250" s="26"/>
    </row>
    <row r="2251" ht="12.75">
      <c r="C2251" s="26"/>
    </row>
    <row r="2252" ht="12.75">
      <c r="C2252" s="26"/>
    </row>
    <row r="2253" ht="12.75">
      <c r="C2253" s="26"/>
    </row>
    <row r="2254" ht="12.75">
      <c r="C2254" s="26"/>
    </row>
    <row r="2255" ht="12.75">
      <c r="C2255" s="26"/>
    </row>
    <row r="2256" ht="12.75">
      <c r="C2256" s="26"/>
    </row>
    <row r="2257" ht="12.75">
      <c r="C2257" s="26"/>
    </row>
    <row r="2258" ht="12.75">
      <c r="C2258" s="26"/>
    </row>
    <row r="2259" ht="12.75">
      <c r="C2259" s="26"/>
    </row>
    <row r="2260" ht="12.75">
      <c r="C2260" s="26"/>
    </row>
    <row r="2261" ht="12.75">
      <c r="C2261" s="26"/>
    </row>
    <row r="2262" ht="12.75">
      <c r="C2262" s="26"/>
    </row>
    <row r="2263" ht="12.75">
      <c r="C2263" s="26"/>
    </row>
    <row r="2264" ht="12.75">
      <c r="C2264" s="26"/>
    </row>
    <row r="2265" ht="12.75">
      <c r="C2265" s="26"/>
    </row>
    <row r="2266" ht="12.75">
      <c r="C2266" s="26"/>
    </row>
    <row r="2267" ht="12.75">
      <c r="C2267" s="26"/>
    </row>
    <row r="2268" ht="12.75">
      <c r="C2268" s="26"/>
    </row>
    <row r="2269" ht="12.75">
      <c r="C2269" s="26"/>
    </row>
    <row r="2270" ht="12.75">
      <c r="C2270" s="26"/>
    </row>
    <row r="2271" ht="12.75">
      <c r="C2271" s="26"/>
    </row>
    <row r="2272" ht="12.75">
      <c r="C2272" s="26"/>
    </row>
    <row r="2273" ht="12.75">
      <c r="C2273" s="26"/>
    </row>
    <row r="2274" ht="12.75">
      <c r="C2274" s="26"/>
    </row>
    <row r="2275" ht="12.75">
      <c r="C2275" s="26"/>
    </row>
    <row r="2276" ht="12.75">
      <c r="C2276" s="26"/>
    </row>
    <row r="2277" ht="12.75">
      <c r="C2277" s="26"/>
    </row>
    <row r="2278" ht="12.75">
      <c r="C2278" s="26"/>
    </row>
    <row r="2279" ht="12.75">
      <c r="C2279" s="26"/>
    </row>
    <row r="2280" ht="12.75">
      <c r="C2280" s="26"/>
    </row>
    <row r="2281" ht="12.75">
      <c r="C2281" s="26"/>
    </row>
    <row r="2282" ht="12.75">
      <c r="C2282" s="26"/>
    </row>
    <row r="2283" ht="12.75">
      <c r="C2283" s="26"/>
    </row>
    <row r="2284" ht="12.75">
      <c r="C2284" s="26"/>
    </row>
    <row r="2285" ht="12.75">
      <c r="C2285" s="26"/>
    </row>
    <row r="2286" ht="12.75">
      <c r="C2286" s="26"/>
    </row>
    <row r="2287" ht="12.75">
      <c r="C2287" s="26"/>
    </row>
    <row r="2288" ht="12.75">
      <c r="C2288" s="26"/>
    </row>
    <row r="2289" ht="12.75">
      <c r="C2289" s="26"/>
    </row>
    <row r="2290" ht="12.75">
      <c r="C2290" s="26"/>
    </row>
    <row r="2291" ht="12.75">
      <c r="C2291" s="26"/>
    </row>
    <row r="2292" ht="12.75">
      <c r="C2292" s="26"/>
    </row>
    <row r="2293" ht="12.75">
      <c r="C2293" s="26"/>
    </row>
    <row r="2294" ht="12.75">
      <c r="C2294" s="26"/>
    </row>
    <row r="2295" ht="12.75">
      <c r="C2295" s="26"/>
    </row>
    <row r="2296" ht="12.75">
      <c r="C2296" s="26"/>
    </row>
    <row r="2297" ht="12.75">
      <c r="C2297" s="26"/>
    </row>
    <row r="2298" ht="12.75">
      <c r="C2298" s="26"/>
    </row>
    <row r="2299" ht="12.75">
      <c r="C2299" s="26"/>
    </row>
    <row r="2300" ht="12.75">
      <c r="C2300" s="26"/>
    </row>
    <row r="2301" ht="12.75">
      <c r="C2301" s="26"/>
    </row>
    <row r="2302" ht="12.75">
      <c r="C2302" s="26"/>
    </row>
    <row r="2303" ht="12.75">
      <c r="C2303" s="26"/>
    </row>
    <row r="2304" ht="12.75">
      <c r="C2304" s="26"/>
    </row>
    <row r="2305" ht="12.75">
      <c r="C2305" s="26"/>
    </row>
    <row r="2306" ht="12.75">
      <c r="C2306" s="26"/>
    </row>
    <row r="2307" ht="12.75">
      <c r="C2307" s="26"/>
    </row>
    <row r="2308" ht="12.75">
      <c r="C2308" s="26"/>
    </row>
    <row r="2309" ht="12.75">
      <c r="C2309" s="26"/>
    </row>
    <row r="2310" ht="12.75">
      <c r="C2310" s="26"/>
    </row>
    <row r="2311" ht="12.75">
      <c r="C2311" s="26"/>
    </row>
    <row r="2312" ht="12.75">
      <c r="C2312" s="26"/>
    </row>
    <row r="2313" ht="12.75">
      <c r="C2313" s="26"/>
    </row>
    <row r="2314" ht="12.75">
      <c r="C2314" s="26"/>
    </row>
    <row r="2315" ht="12.75">
      <c r="C2315" s="26"/>
    </row>
    <row r="2316" ht="12.75">
      <c r="C2316" s="26"/>
    </row>
    <row r="2317" ht="12.75">
      <c r="C2317" s="26"/>
    </row>
    <row r="2318" ht="12.75">
      <c r="C2318" s="26"/>
    </row>
    <row r="2319" ht="12.75">
      <c r="C2319" s="26"/>
    </row>
    <row r="2320" ht="12.75">
      <c r="C2320" s="26"/>
    </row>
    <row r="2321" ht="12.75">
      <c r="C2321" s="26"/>
    </row>
    <row r="2322" ht="12.75">
      <c r="C2322" s="26"/>
    </row>
    <row r="2323" ht="12.75">
      <c r="C2323" s="26"/>
    </row>
    <row r="2324" ht="12.75">
      <c r="C2324" s="26"/>
    </row>
    <row r="2325" ht="12.75">
      <c r="C2325" s="26"/>
    </row>
    <row r="2326" ht="12.75">
      <c r="C2326" s="26"/>
    </row>
    <row r="2327" ht="12.75">
      <c r="C2327" s="26"/>
    </row>
    <row r="2328" ht="12.75">
      <c r="C2328" s="26"/>
    </row>
    <row r="2329" ht="12.75">
      <c r="C2329" s="26"/>
    </row>
    <row r="2330" ht="12.75">
      <c r="C2330" s="26"/>
    </row>
    <row r="2331" ht="12.75">
      <c r="C2331" s="26"/>
    </row>
    <row r="2332" ht="12.75">
      <c r="C2332" s="26"/>
    </row>
    <row r="2333" ht="12.75">
      <c r="C2333" s="26"/>
    </row>
    <row r="2334" ht="12.75">
      <c r="C2334" s="26"/>
    </row>
    <row r="2335" ht="12.75">
      <c r="C2335" s="26"/>
    </row>
    <row r="2336" ht="12.75">
      <c r="C2336" s="26"/>
    </row>
    <row r="2337" ht="12.75">
      <c r="C2337" s="26"/>
    </row>
    <row r="2338" ht="12.75">
      <c r="C2338" s="26"/>
    </row>
    <row r="2339" ht="12.75">
      <c r="C2339" s="26"/>
    </row>
    <row r="2340" ht="12.75">
      <c r="C2340" s="26"/>
    </row>
    <row r="2341" ht="12.75">
      <c r="C2341" s="26"/>
    </row>
    <row r="2342" ht="12.75">
      <c r="C2342" s="26"/>
    </row>
    <row r="2343" ht="12.75">
      <c r="C2343" s="26"/>
    </row>
    <row r="2344" ht="12.75">
      <c r="C2344" s="26"/>
    </row>
    <row r="2345" ht="12.75">
      <c r="C2345" s="26"/>
    </row>
    <row r="2346" ht="12.75">
      <c r="C2346" s="26"/>
    </row>
    <row r="2347" ht="12.75">
      <c r="C2347" s="26"/>
    </row>
    <row r="2348" ht="12.75">
      <c r="C2348" s="26"/>
    </row>
    <row r="2349" ht="12.75">
      <c r="C2349" s="26"/>
    </row>
    <row r="2350" ht="12.75">
      <c r="C2350" s="26"/>
    </row>
    <row r="2351" ht="12.75">
      <c r="C2351" s="26"/>
    </row>
    <row r="2352" ht="12.75">
      <c r="C2352" s="26"/>
    </row>
    <row r="2353" ht="12.75">
      <c r="C2353" s="26"/>
    </row>
    <row r="2354" ht="12.75">
      <c r="C2354" s="26"/>
    </row>
    <row r="2355" ht="12.75">
      <c r="C2355" s="26"/>
    </row>
    <row r="2356" ht="12.75">
      <c r="C2356" s="26"/>
    </row>
    <row r="2357" ht="12.75">
      <c r="C2357" s="26"/>
    </row>
    <row r="2358" ht="12.75">
      <c r="C2358" s="26"/>
    </row>
    <row r="2359" ht="12.75">
      <c r="C2359" s="26"/>
    </row>
    <row r="2360" ht="12.75">
      <c r="C2360" s="26"/>
    </row>
    <row r="2361" ht="12.75">
      <c r="C2361" s="26"/>
    </row>
    <row r="2362" ht="12.75">
      <c r="C2362" s="26"/>
    </row>
    <row r="2363" ht="12.75">
      <c r="C2363" s="26"/>
    </row>
    <row r="2364" ht="12.75">
      <c r="C2364" s="26"/>
    </row>
    <row r="2365" ht="12.75">
      <c r="C2365" s="26"/>
    </row>
    <row r="2366" ht="12.75">
      <c r="C2366" s="26"/>
    </row>
    <row r="2367" ht="12.75">
      <c r="C2367" s="26"/>
    </row>
    <row r="2368" ht="12.75">
      <c r="C2368" s="26"/>
    </row>
    <row r="2369" ht="12.75">
      <c r="C2369" s="26"/>
    </row>
    <row r="2370" ht="12.75">
      <c r="C2370" s="26"/>
    </row>
    <row r="2371" ht="12.75">
      <c r="C2371" s="26"/>
    </row>
    <row r="2372" ht="12.75">
      <c r="C2372" s="26"/>
    </row>
    <row r="2373" ht="12.75">
      <c r="C2373" s="26"/>
    </row>
    <row r="2374" ht="12.75">
      <c r="C2374" s="26"/>
    </row>
    <row r="2375" ht="12.75">
      <c r="C2375" s="26"/>
    </row>
    <row r="2376" ht="12.75">
      <c r="C2376" s="26"/>
    </row>
    <row r="2377" ht="12.75">
      <c r="C2377" s="26"/>
    </row>
    <row r="2378" ht="12.75">
      <c r="C2378" s="26"/>
    </row>
    <row r="2379" ht="12.75">
      <c r="C2379" s="26"/>
    </row>
    <row r="2380" ht="12.75">
      <c r="C2380" s="26"/>
    </row>
    <row r="2381" ht="12.75">
      <c r="C2381" s="26"/>
    </row>
    <row r="2382" ht="12.75">
      <c r="C2382" s="26"/>
    </row>
    <row r="2383" ht="12.75">
      <c r="C2383" s="26"/>
    </row>
    <row r="2384" ht="12.75">
      <c r="C2384" s="26"/>
    </row>
    <row r="2385" ht="12.75">
      <c r="C2385" s="26"/>
    </row>
    <row r="2386" ht="12.75">
      <c r="C2386" s="26"/>
    </row>
    <row r="2387" ht="12.75">
      <c r="C2387" s="26"/>
    </row>
    <row r="2388" ht="12.75">
      <c r="C2388" s="26"/>
    </row>
    <row r="2389" ht="12.75">
      <c r="C2389" s="26"/>
    </row>
    <row r="2390" ht="12.75">
      <c r="C2390" s="26"/>
    </row>
    <row r="2391" ht="12.75">
      <c r="C2391" s="26"/>
    </row>
    <row r="2392" ht="12.75">
      <c r="C2392" s="26"/>
    </row>
    <row r="2393" ht="12.75">
      <c r="C2393" s="26"/>
    </row>
    <row r="2394" ht="12.75">
      <c r="C2394" s="26"/>
    </row>
    <row r="2395" ht="12.75">
      <c r="C2395" s="26"/>
    </row>
    <row r="2396" ht="12.75">
      <c r="C2396" s="26"/>
    </row>
    <row r="2397" ht="12.75">
      <c r="C2397" s="26"/>
    </row>
    <row r="2398" ht="12.75">
      <c r="C2398" s="26"/>
    </row>
    <row r="2399" ht="12.75">
      <c r="C2399" s="26"/>
    </row>
    <row r="2400" ht="12.75">
      <c r="C2400" s="26"/>
    </row>
    <row r="2401" ht="12.75">
      <c r="C2401" s="26"/>
    </row>
    <row r="2402" ht="12.75">
      <c r="C2402" s="26"/>
    </row>
    <row r="2403" ht="12.75">
      <c r="C2403" s="26"/>
    </row>
    <row r="2404" ht="12.75">
      <c r="C2404" s="26"/>
    </row>
    <row r="2405" ht="12.75">
      <c r="C2405" s="26"/>
    </row>
    <row r="2406" ht="12.75">
      <c r="C2406" s="26"/>
    </row>
    <row r="2407" ht="12.75">
      <c r="C2407" s="26"/>
    </row>
    <row r="2408" ht="12.75">
      <c r="C2408" s="26"/>
    </row>
    <row r="2409" ht="12.75">
      <c r="C2409" s="26"/>
    </row>
    <row r="2410" ht="12.75">
      <c r="C2410" s="26"/>
    </row>
    <row r="2411" ht="12.75">
      <c r="C2411" s="26"/>
    </row>
    <row r="2412" ht="12.75">
      <c r="C2412" s="26"/>
    </row>
    <row r="2413" ht="12.75">
      <c r="C2413" s="26"/>
    </row>
    <row r="2414" ht="12.75">
      <c r="C2414" s="26"/>
    </row>
    <row r="2415" ht="12.75">
      <c r="C2415" s="26"/>
    </row>
    <row r="2416" ht="12.75">
      <c r="C2416" s="26"/>
    </row>
    <row r="2417" ht="12.75">
      <c r="C2417" s="26"/>
    </row>
    <row r="2418" ht="12.75">
      <c r="C2418" s="26"/>
    </row>
    <row r="2419" ht="12.75">
      <c r="C2419" s="26"/>
    </row>
    <row r="2420" ht="12.75">
      <c r="C2420" s="26"/>
    </row>
    <row r="2421" ht="12.75">
      <c r="C2421" s="26"/>
    </row>
    <row r="2422" ht="12.75">
      <c r="C2422" s="26"/>
    </row>
    <row r="2423" ht="12.75">
      <c r="C2423" s="26"/>
    </row>
    <row r="2424" ht="12.75">
      <c r="C2424" s="26"/>
    </row>
    <row r="2425" ht="12.75">
      <c r="C2425" s="26"/>
    </row>
    <row r="2426" ht="12.75">
      <c r="C2426" s="26"/>
    </row>
    <row r="2427" ht="12.75">
      <c r="C2427" s="26"/>
    </row>
    <row r="2428" ht="12.75">
      <c r="C2428" s="26"/>
    </row>
    <row r="2429" ht="12.75">
      <c r="C2429" s="26"/>
    </row>
    <row r="2430" ht="12.75">
      <c r="C2430" s="26"/>
    </row>
    <row r="2431" ht="12.75">
      <c r="C2431" s="26"/>
    </row>
    <row r="2432" ht="12.75">
      <c r="C2432" s="26"/>
    </row>
    <row r="2433" ht="12.75">
      <c r="C2433" s="26"/>
    </row>
    <row r="2434" ht="12.75">
      <c r="C2434" s="26"/>
    </row>
    <row r="2435" ht="12.75">
      <c r="C2435" s="26"/>
    </row>
    <row r="2436" ht="12.75">
      <c r="C2436" s="26"/>
    </row>
    <row r="2437" ht="12.75">
      <c r="C2437" s="26"/>
    </row>
    <row r="2438" ht="12.75">
      <c r="C2438" s="26"/>
    </row>
    <row r="2439" ht="12.75">
      <c r="C2439" s="26"/>
    </row>
    <row r="2440" ht="12.75">
      <c r="C2440" s="26"/>
    </row>
    <row r="2441" ht="12.75">
      <c r="C2441" s="26"/>
    </row>
    <row r="2442" ht="12.75">
      <c r="C2442" s="26"/>
    </row>
    <row r="2443" ht="12.75">
      <c r="C2443" s="26"/>
    </row>
    <row r="2444" ht="12.75">
      <c r="C2444" s="26"/>
    </row>
    <row r="2445" ht="12.75">
      <c r="C2445" s="26"/>
    </row>
    <row r="2446" ht="12.75">
      <c r="C2446" s="26"/>
    </row>
    <row r="2447" ht="12.75">
      <c r="C2447" s="26"/>
    </row>
    <row r="2448" ht="12.75">
      <c r="C2448" s="26"/>
    </row>
    <row r="2449" ht="12.75">
      <c r="C2449" s="26"/>
    </row>
    <row r="2450" ht="12.75">
      <c r="C2450" s="26"/>
    </row>
    <row r="2451" ht="12.75">
      <c r="C2451" s="26"/>
    </row>
    <row r="2452" ht="12.75">
      <c r="C2452" s="26"/>
    </row>
    <row r="2453" ht="12.75">
      <c r="C2453" s="26"/>
    </row>
    <row r="2454" ht="12.75">
      <c r="C2454" s="26"/>
    </row>
    <row r="2455" ht="12.75">
      <c r="C2455" s="26"/>
    </row>
    <row r="2456" ht="12.75">
      <c r="C2456" s="26"/>
    </row>
    <row r="2457" ht="12.75">
      <c r="C2457" s="26"/>
    </row>
    <row r="2458" ht="12.75">
      <c r="C2458" s="26"/>
    </row>
    <row r="2459" ht="12.75">
      <c r="C2459" s="26"/>
    </row>
    <row r="2460" ht="12.75">
      <c r="C2460" s="26"/>
    </row>
    <row r="2461" ht="12.75">
      <c r="C2461" s="26"/>
    </row>
    <row r="2462" ht="12.75">
      <c r="C2462" s="26"/>
    </row>
    <row r="2463" ht="12.75">
      <c r="C2463" s="26"/>
    </row>
    <row r="2464" ht="12.75">
      <c r="C2464" s="26"/>
    </row>
    <row r="2465" ht="12.75">
      <c r="C2465" s="26"/>
    </row>
    <row r="2466" ht="12.75">
      <c r="C2466" s="26"/>
    </row>
    <row r="2467" ht="12.75">
      <c r="C2467" s="26"/>
    </row>
    <row r="2468" ht="12.75">
      <c r="C2468" s="26"/>
    </row>
    <row r="2469" ht="12.75">
      <c r="C2469" s="26"/>
    </row>
    <row r="2470" ht="12.75">
      <c r="C2470" s="26"/>
    </row>
    <row r="2471" ht="12.75">
      <c r="C2471" s="26"/>
    </row>
    <row r="2472" ht="12.75">
      <c r="C2472" s="26"/>
    </row>
    <row r="2473" ht="12.75">
      <c r="C2473" s="26"/>
    </row>
    <row r="2474" ht="12.75">
      <c r="C2474" s="26"/>
    </row>
    <row r="2475" ht="12.75">
      <c r="C2475" s="26"/>
    </row>
    <row r="2476" ht="12.75">
      <c r="C2476" s="26"/>
    </row>
    <row r="2477" ht="12.75">
      <c r="C2477" s="26"/>
    </row>
    <row r="2478" ht="12.75">
      <c r="C2478" s="26"/>
    </row>
    <row r="2479" ht="12.75">
      <c r="C2479" s="26"/>
    </row>
    <row r="2480" ht="12.75">
      <c r="C2480" s="26"/>
    </row>
    <row r="2481" ht="12.75">
      <c r="C2481" s="26"/>
    </row>
    <row r="2482" ht="12.75">
      <c r="C2482" s="26"/>
    </row>
    <row r="2483" ht="12.75">
      <c r="C2483" s="26"/>
    </row>
    <row r="2484" ht="12.75">
      <c r="C2484" s="26"/>
    </row>
    <row r="2485" ht="12.75">
      <c r="C2485" s="26"/>
    </row>
    <row r="2486" ht="12.75">
      <c r="C2486" s="26"/>
    </row>
    <row r="2487" ht="12.75">
      <c r="C2487" s="26"/>
    </row>
    <row r="2488" ht="12.75">
      <c r="C2488" s="26"/>
    </row>
    <row r="2489" ht="12.75">
      <c r="C2489" s="26"/>
    </row>
    <row r="2490" ht="12.75">
      <c r="C2490" s="26"/>
    </row>
    <row r="2491" ht="12.75">
      <c r="C2491" s="26"/>
    </row>
    <row r="2492" ht="12.75">
      <c r="C2492" s="26"/>
    </row>
    <row r="2493" ht="12.75">
      <c r="C2493" s="26"/>
    </row>
    <row r="2494" ht="12.75">
      <c r="C2494" s="26"/>
    </row>
    <row r="2495" ht="12.75">
      <c r="C2495" s="26"/>
    </row>
    <row r="2496" ht="12.75">
      <c r="C2496" s="26"/>
    </row>
    <row r="2497" ht="12.75">
      <c r="C2497" s="26"/>
    </row>
    <row r="2498" ht="12.75">
      <c r="C2498" s="26"/>
    </row>
    <row r="2499" ht="12.75">
      <c r="C2499" s="26"/>
    </row>
    <row r="2500" ht="12.75">
      <c r="C2500" s="26"/>
    </row>
    <row r="2501" ht="12.75">
      <c r="C2501" s="26"/>
    </row>
    <row r="2502" ht="12.75">
      <c r="C2502" s="26"/>
    </row>
    <row r="2503" ht="12.75">
      <c r="C2503" s="26"/>
    </row>
    <row r="2504" ht="12.75">
      <c r="C2504" s="26"/>
    </row>
    <row r="2505" ht="12.75">
      <c r="C2505" s="26"/>
    </row>
    <row r="2506" ht="12.75">
      <c r="C2506" s="26"/>
    </row>
    <row r="2507" ht="12.75">
      <c r="C2507" s="26"/>
    </row>
    <row r="2508" ht="12.75">
      <c r="C2508" s="26"/>
    </row>
    <row r="2509" ht="12.75">
      <c r="C2509" s="26"/>
    </row>
    <row r="2510" ht="12.75">
      <c r="C2510" s="26"/>
    </row>
    <row r="2511" ht="12.75">
      <c r="C2511" s="26"/>
    </row>
    <row r="2512" ht="12.75">
      <c r="C2512" s="26"/>
    </row>
    <row r="2513" ht="12.75">
      <c r="C2513" s="26"/>
    </row>
    <row r="2514" ht="12.75">
      <c r="C2514" s="26"/>
    </row>
    <row r="2515" ht="12.75">
      <c r="C2515" s="26"/>
    </row>
    <row r="2516" ht="12.75">
      <c r="C2516" s="26"/>
    </row>
    <row r="2517" ht="12.75">
      <c r="C2517" s="26"/>
    </row>
    <row r="2518" ht="12.75">
      <c r="C2518" s="26"/>
    </row>
    <row r="2519" ht="12.75">
      <c r="C2519" s="26"/>
    </row>
    <row r="2520" ht="12.75">
      <c r="C2520" s="26"/>
    </row>
    <row r="2521" ht="12.75">
      <c r="C2521" s="26"/>
    </row>
    <row r="2522" ht="12.75">
      <c r="C2522" s="26"/>
    </row>
    <row r="2523" ht="12.75">
      <c r="C2523" s="26"/>
    </row>
    <row r="2524" ht="12.75">
      <c r="C2524" s="26"/>
    </row>
    <row r="2525" ht="12.75">
      <c r="C2525" s="26"/>
    </row>
    <row r="2526" ht="12.75">
      <c r="C2526" s="26"/>
    </row>
    <row r="2527" ht="12.75">
      <c r="C2527" s="26"/>
    </row>
    <row r="2528" ht="12.75">
      <c r="C2528" s="26"/>
    </row>
    <row r="2529" ht="12.75">
      <c r="C2529" s="26"/>
    </row>
    <row r="2530" ht="12.75">
      <c r="C2530" s="26"/>
    </row>
    <row r="2531" ht="12.75">
      <c r="C2531" s="26"/>
    </row>
    <row r="2532" ht="12.75">
      <c r="C2532" s="26"/>
    </row>
    <row r="2533" ht="12.75">
      <c r="C2533" s="26"/>
    </row>
    <row r="2534" ht="12.75">
      <c r="C2534" s="26"/>
    </row>
    <row r="2535" ht="12.75">
      <c r="C2535" s="26"/>
    </row>
    <row r="2536" ht="12.75">
      <c r="C2536" s="26"/>
    </row>
    <row r="2537" ht="12.75">
      <c r="C2537" s="26"/>
    </row>
    <row r="2538" ht="12.75">
      <c r="C2538" s="26"/>
    </row>
    <row r="2539" ht="12.75">
      <c r="C2539" s="26"/>
    </row>
    <row r="2540" ht="12.75">
      <c r="C2540" s="26"/>
    </row>
    <row r="2541" ht="12.75">
      <c r="C2541" s="26"/>
    </row>
    <row r="2542" ht="12.75">
      <c r="C2542" s="26"/>
    </row>
    <row r="2543" ht="12.75">
      <c r="C2543" s="26"/>
    </row>
    <row r="2544" ht="12.75">
      <c r="C2544" s="26"/>
    </row>
    <row r="2545" ht="12.75">
      <c r="C2545" s="26"/>
    </row>
    <row r="2546" ht="12.75">
      <c r="C2546" s="26"/>
    </row>
    <row r="2547" ht="12.75">
      <c r="C2547" s="26"/>
    </row>
    <row r="2548" ht="12.75">
      <c r="C2548" s="26"/>
    </row>
    <row r="2549" ht="12.75">
      <c r="C2549" s="26"/>
    </row>
    <row r="2550" ht="12.75">
      <c r="C2550" s="26"/>
    </row>
    <row r="2551" ht="12.75">
      <c r="C2551" s="26"/>
    </row>
    <row r="2552" ht="12.75">
      <c r="C2552" s="26"/>
    </row>
    <row r="2553" ht="12.75">
      <c r="C2553" s="26"/>
    </row>
    <row r="2554" ht="12.75">
      <c r="C2554" s="26"/>
    </row>
    <row r="2555" ht="12.75">
      <c r="C2555" s="26"/>
    </row>
    <row r="2556" ht="12.75">
      <c r="C2556" s="26"/>
    </row>
    <row r="2557" ht="12.75">
      <c r="C2557" s="26"/>
    </row>
    <row r="2558" ht="12.75">
      <c r="C2558" s="26"/>
    </row>
    <row r="2559" ht="12.75">
      <c r="C2559" s="26"/>
    </row>
    <row r="2560" ht="12.75">
      <c r="C2560" s="26"/>
    </row>
    <row r="2561" ht="12.75">
      <c r="C2561" s="26"/>
    </row>
    <row r="2562" ht="12.75">
      <c r="C2562" s="26"/>
    </row>
    <row r="2563" ht="12.75">
      <c r="C2563" s="26"/>
    </row>
    <row r="2564" ht="12.75">
      <c r="C2564" s="26"/>
    </row>
    <row r="2565" ht="12.75">
      <c r="C2565" s="26"/>
    </row>
    <row r="2566" ht="12.75">
      <c r="C2566" s="26"/>
    </row>
    <row r="2567" ht="12.75">
      <c r="C2567" s="26"/>
    </row>
    <row r="2568" ht="12.75">
      <c r="C2568" s="26"/>
    </row>
    <row r="2569" ht="12.75">
      <c r="C2569" s="26"/>
    </row>
    <row r="2570" ht="12.75">
      <c r="C2570" s="26"/>
    </row>
    <row r="2571" ht="12.75">
      <c r="C2571" s="26"/>
    </row>
    <row r="2572" ht="12.75">
      <c r="C2572" s="26"/>
    </row>
    <row r="2573" ht="12.75">
      <c r="C2573" s="26"/>
    </row>
    <row r="2574" ht="12.75">
      <c r="C2574" s="26"/>
    </row>
    <row r="2575" ht="12.75">
      <c r="C2575" s="26"/>
    </row>
    <row r="2576" ht="12.75">
      <c r="C2576" s="26"/>
    </row>
    <row r="2577" ht="12.75">
      <c r="C2577" s="26"/>
    </row>
    <row r="2578" ht="12.75">
      <c r="C2578" s="26"/>
    </row>
    <row r="2579" ht="12.75">
      <c r="C2579" s="26"/>
    </row>
    <row r="2580" ht="12.75">
      <c r="C2580" s="26"/>
    </row>
    <row r="2581" ht="12.75">
      <c r="C2581" s="26"/>
    </row>
    <row r="2582" ht="12.75">
      <c r="C2582" s="26"/>
    </row>
    <row r="2583" ht="12.75">
      <c r="C2583" s="26"/>
    </row>
    <row r="2584" ht="12.75">
      <c r="C2584" s="26"/>
    </row>
    <row r="2585" ht="12.75">
      <c r="C2585" s="26"/>
    </row>
    <row r="2586" ht="12.75">
      <c r="C2586" s="26"/>
    </row>
    <row r="2587" ht="12.75">
      <c r="C2587" s="26"/>
    </row>
    <row r="2588" ht="12.75">
      <c r="C2588" s="26"/>
    </row>
    <row r="2589" ht="12.75">
      <c r="C2589" s="26"/>
    </row>
    <row r="2590" ht="12.75">
      <c r="C2590" s="26"/>
    </row>
    <row r="2591" ht="12.75">
      <c r="C2591" s="26"/>
    </row>
    <row r="2592" ht="12.75">
      <c r="C2592" s="26"/>
    </row>
    <row r="2593" ht="12.75">
      <c r="C2593" s="26"/>
    </row>
    <row r="2594" ht="12.75">
      <c r="C2594" s="26"/>
    </row>
    <row r="2595" ht="12.75">
      <c r="C2595" s="26"/>
    </row>
    <row r="2596" ht="12.75">
      <c r="C2596" s="26"/>
    </row>
    <row r="2597" ht="12.75">
      <c r="C2597" s="26"/>
    </row>
    <row r="2598" ht="12.75">
      <c r="C2598" s="26"/>
    </row>
    <row r="2599" ht="12.75">
      <c r="C2599" s="26"/>
    </row>
    <row r="2600" ht="12.75">
      <c r="C2600" s="26"/>
    </row>
    <row r="2601" ht="12.75">
      <c r="C2601" s="26"/>
    </row>
    <row r="2602" ht="12.75">
      <c r="C2602" s="26"/>
    </row>
    <row r="2603" ht="12.75">
      <c r="C2603" s="26"/>
    </row>
    <row r="2604" ht="12.75">
      <c r="C2604" s="26"/>
    </row>
    <row r="2605" ht="12.75">
      <c r="C2605" s="26"/>
    </row>
    <row r="2606" ht="12.75">
      <c r="C2606" s="26"/>
    </row>
    <row r="2607" ht="12.75">
      <c r="C2607" s="26"/>
    </row>
    <row r="2608" ht="12.75">
      <c r="C2608" s="26"/>
    </row>
    <row r="2609" ht="12.75">
      <c r="C2609" s="26"/>
    </row>
    <row r="2610" ht="12.75">
      <c r="C2610" s="26"/>
    </row>
    <row r="2611" ht="12.75">
      <c r="C2611" s="26"/>
    </row>
    <row r="2612" ht="12.75">
      <c r="C2612" s="26"/>
    </row>
    <row r="2613" ht="12.75">
      <c r="C2613" s="26"/>
    </row>
    <row r="2614" ht="12.75">
      <c r="C2614" s="26"/>
    </row>
    <row r="2615" ht="12.75">
      <c r="C2615" s="26"/>
    </row>
    <row r="2616" ht="12.75">
      <c r="C2616" s="26"/>
    </row>
    <row r="2617" ht="12.75">
      <c r="C2617" s="26"/>
    </row>
    <row r="2618" ht="12.75">
      <c r="C2618" s="26"/>
    </row>
    <row r="2619" ht="12.75">
      <c r="C2619" s="26"/>
    </row>
    <row r="2620" ht="12.75">
      <c r="C2620" s="26"/>
    </row>
    <row r="2621" ht="12.75">
      <c r="C2621" s="26"/>
    </row>
    <row r="2622" ht="12.75">
      <c r="C2622" s="26"/>
    </row>
    <row r="2623" ht="12.75">
      <c r="C2623" s="26"/>
    </row>
    <row r="2624" ht="12.75">
      <c r="C2624" s="26"/>
    </row>
    <row r="2625" ht="12.75">
      <c r="C2625" s="26"/>
    </row>
    <row r="2626" ht="12.75">
      <c r="C2626" s="26"/>
    </row>
    <row r="2627" ht="12.75">
      <c r="C2627" s="26"/>
    </row>
    <row r="2628" ht="12.75">
      <c r="C2628" s="26"/>
    </row>
    <row r="2629" ht="12.75">
      <c r="C2629" s="26"/>
    </row>
    <row r="2630" ht="12.75">
      <c r="C2630" s="26"/>
    </row>
    <row r="2631" ht="12.75">
      <c r="C2631" s="26"/>
    </row>
    <row r="2632" ht="12.75">
      <c r="C2632" s="26"/>
    </row>
    <row r="2633" ht="12.75">
      <c r="C2633" s="26"/>
    </row>
    <row r="2634" ht="12.75">
      <c r="C2634" s="26"/>
    </row>
    <row r="2635" ht="12.75">
      <c r="C2635" s="26"/>
    </row>
    <row r="2636" ht="12.75">
      <c r="C2636" s="26"/>
    </row>
    <row r="2637" ht="12.75">
      <c r="C2637" s="26"/>
    </row>
    <row r="2638" ht="12.75">
      <c r="C2638" s="26"/>
    </row>
    <row r="2639" ht="12.75">
      <c r="C2639" s="26"/>
    </row>
    <row r="2640" ht="12.75">
      <c r="C2640" s="26"/>
    </row>
    <row r="2641" ht="12.75">
      <c r="C2641" s="26"/>
    </row>
    <row r="2642" ht="12.75">
      <c r="C2642" s="26"/>
    </row>
    <row r="2643" ht="12.75">
      <c r="C2643" s="26"/>
    </row>
    <row r="2644" ht="12.75">
      <c r="C2644" s="26"/>
    </row>
    <row r="2645" ht="12.75">
      <c r="C2645" s="26"/>
    </row>
    <row r="2646" ht="12.75">
      <c r="C2646" s="26"/>
    </row>
    <row r="2647" ht="12.75">
      <c r="C2647" s="26"/>
    </row>
    <row r="2648" ht="12.75">
      <c r="C2648" s="26"/>
    </row>
    <row r="2649" ht="12.75">
      <c r="C2649" s="26"/>
    </row>
    <row r="2650" ht="12.75">
      <c r="C2650" s="26"/>
    </row>
    <row r="2651" ht="12.75">
      <c r="C2651" s="26"/>
    </row>
    <row r="2652" ht="12.75">
      <c r="C2652" s="26"/>
    </row>
    <row r="2653" ht="12.75">
      <c r="C2653" s="26"/>
    </row>
    <row r="2654" ht="12.75">
      <c r="C2654" s="26"/>
    </row>
    <row r="2655" ht="12.75">
      <c r="C2655" s="26"/>
    </row>
    <row r="2656" ht="12.75">
      <c r="C2656" s="26"/>
    </row>
    <row r="2657" ht="12.75">
      <c r="C2657" s="26"/>
    </row>
    <row r="2658" ht="12.75">
      <c r="C2658" s="26"/>
    </row>
    <row r="2659" ht="12.75">
      <c r="C2659" s="26"/>
    </row>
    <row r="2660" ht="12.75">
      <c r="C2660" s="26"/>
    </row>
    <row r="2661" ht="12.75">
      <c r="C2661" s="26"/>
    </row>
    <row r="2662" ht="12.75">
      <c r="C2662" s="26"/>
    </row>
    <row r="2663" ht="12.75">
      <c r="C2663" s="26"/>
    </row>
    <row r="2664" ht="12.75">
      <c r="C2664" s="26"/>
    </row>
    <row r="2665" ht="12.75">
      <c r="C2665" s="26"/>
    </row>
    <row r="2666" ht="12.75">
      <c r="C2666" s="26"/>
    </row>
    <row r="2667" ht="12.75">
      <c r="C2667" s="26"/>
    </row>
    <row r="2668" ht="12.75">
      <c r="C2668" s="26"/>
    </row>
    <row r="2669" ht="12.75">
      <c r="C2669" s="26"/>
    </row>
    <row r="2670" ht="12.75">
      <c r="C2670" s="26"/>
    </row>
    <row r="2671" ht="12.75">
      <c r="C2671" s="26"/>
    </row>
    <row r="2672" ht="12.75">
      <c r="C2672" s="26"/>
    </row>
    <row r="2673" ht="12.75">
      <c r="C2673" s="26"/>
    </row>
    <row r="2674" ht="12.75">
      <c r="C2674" s="26"/>
    </row>
    <row r="2675" ht="12.75">
      <c r="C2675" s="26"/>
    </row>
    <row r="2676" ht="12.75">
      <c r="C2676" s="26"/>
    </row>
    <row r="2677" ht="12.75">
      <c r="C2677" s="26"/>
    </row>
    <row r="2678" ht="12.75">
      <c r="C2678" s="26"/>
    </row>
    <row r="2679" ht="12.75">
      <c r="C2679" s="26"/>
    </row>
    <row r="2680" ht="12.75">
      <c r="C2680" s="26"/>
    </row>
    <row r="2681" ht="12.75">
      <c r="C2681" s="26"/>
    </row>
    <row r="2682" ht="12.75">
      <c r="C2682" s="26"/>
    </row>
    <row r="2683" ht="12.75">
      <c r="C2683" s="26"/>
    </row>
    <row r="2684" ht="12.75">
      <c r="C2684" s="26"/>
    </row>
    <row r="2685" ht="12.75">
      <c r="C2685" s="26"/>
    </row>
    <row r="2686" ht="12.75">
      <c r="C2686" s="2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2" width="11.421875" style="7" customWidth="1"/>
  </cols>
  <sheetData>
    <row r="1" spans="1:3" ht="12.75">
      <c r="A1" s="7">
        <v>0.7951388888888888</v>
      </c>
      <c r="B1" s="7">
        <v>0.8059375</v>
      </c>
      <c r="C1" s="6"/>
    </row>
    <row r="2" spans="1:3" ht="12.75">
      <c r="A2" s="7">
        <v>0.7958333333333334</v>
      </c>
      <c r="B2" s="7">
        <v>0.8066319444444444</v>
      </c>
      <c r="C2" s="6"/>
    </row>
    <row r="3" spans="1:3" ht="12.75">
      <c r="A3" s="7">
        <v>0.796527777777778</v>
      </c>
      <c r="B3" s="7">
        <v>0.807326388888889</v>
      </c>
      <c r="C3" s="6"/>
    </row>
    <row r="4" spans="1:3" ht="12.75">
      <c r="A4" s="7">
        <v>0.797222222222222</v>
      </c>
      <c r="B4" s="7">
        <v>0.808020833333333</v>
      </c>
      <c r="C4" s="6"/>
    </row>
    <row r="5" spans="1:3" ht="12.75">
      <c r="A5" s="7">
        <v>0.797916666666667</v>
      </c>
      <c r="B5" s="7">
        <v>0.808715277777778</v>
      </c>
      <c r="C5" s="6"/>
    </row>
    <row r="6" spans="1:3" ht="12.75">
      <c r="A6" s="7">
        <v>0.798611111111112</v>
      </c>
      <c r="B6" s="7">
        <v>0.809409722222222</v>
      </c>
      <c r="C6" s="6"/>
    </row>
    <row r="7" spans="1:3" ht="12.75">
      <c r="A7" s="7">
        <v>0.799305555555556</v>
      </c>
      <c r="B7" s="7">
        <v>0.810104166666667</v>
      </c>
      <c r="C7" s="6"/>
    </row>
    <row r="8" spans="1:3" ht="12.75">
      <c r="A8" s="7">
        <v>0.800000000000001</v>
      </c>
      <c r="B8" s="7">
        <v>0.810798611111111</v>
      </c>
      <c r="C8" s="6"/>
    </row>
    <row r="9" spans="1:3" ht="12.75">
      <c r="A9" s="7">
        <v>0.800694444444445</v>
      </c>
      <c r="B9" s="7">
        <v>0.811493055555556</v>
      </c>
      <c r="C9" s="6"/>
    </row>
    <row r="10" spans="1:3" ht="12.75">
      <c r="A10" s="7">
        <v>0.80138888888889</v>
      </c>
      <c r="B10" s="7">
        <v>0.8121875</v>
      </c>
      <c r="C10" s="6"/>
    </row>
    <row r="11" spans="1:3" ht="12.75">
      <c r="A11" s="7">
        <v>0.802083333333334</v>
      </c>
      <c r="B11" s="7">
        <v>0.812881944444444</v>
      </c>
      <c r="C11" s="6"/>
    </row>
    <row r="12" spans="1:3" ht="12.75">
      <c r="A12" s="7">
        <v>0.802777777777779</v>
      </c>
      <c r="B12" s="7">
        <v>0.813576388888889</v>
      </c>
      <c r="C12" s="6"/>
    </row>
    <row r="13" spans="1:3" ht="12.75">
      <c r="A13" s="7">
        <v>0.803472222222223</v>
      </c>
      <c r="B13" s="7">
        <v>0.814270833333333</v>
      </c>
      <c r="C13" s="6"/>
    </row>
    <row r="14" spans="1:3" ht="12.75">
      <c r="A14" s="7">
        <v>0.804166666666668</v>
      </c>
      <c r="B14" s="7">
        <v>0.814965277777778</v>
      </c>
      <c r="C14" s="6"/>
    </row>
    <row r="15" spans="1:3" ht="12.75">
      <c r="A15" s="7">
        <v>0.804861111111113</v>
      </c>
      <c r="B15" s="7">
        <v>0.815659722222222</v>
      </c>
      <c r="C15" s="6"/>
    </row>
    <row r="16" spans="1:3" ht="12.75">
      <c r="A16" s="7">
        <v>0.805555555555557</v>
      </c>
      <c r="B16" s="7">
        <v>0.816354166666667</v>
      </c>
      <c r="C16" s="6"/>
    </row>
    <row r="17" spans="1:3" ht="12.75">
      <c r="A17" s="7">
        <v>0.806250000000002</v>
      </c>
      <c r="B17" s="7">
        <v>0.817048611111111</v>
      </c>
      <c r="C17" s="6"/>
    </row>
    <row r="18" spans="1:3" ht="12.75">
      <c r="A18" s="7">
        <v>0.806944444444446</v>
      </c>
      <c r="B18" s="7">
        <v>0.817743055555555</v>
      </c>
      <c r="C18" s="6"/>
    </row>
    <row r="19" spans="1:3" ht="12.75">
      <c r="A19" s="7">
        <v>0.807638888888891</v>
      </c>
      <c r="B19" s="7">
        <v>0.8184375</v>
      </c>
      <c r="C19" s="6"/>
    </row>
    <row r="20" spans="1:3" ht="12.75">
      <c r="A20" s="7">
        <v>0.808333333333335</v>
      </c>
      <c r="B20" s="7">
        <v>0.819131944444444</v>
      </c>
      <c r="C20" s="6"/>
    </row>
    <row r="21" spans="1:3" ht="12.75">
      <c r="A21" s="7">
        <v>0.80902777777778</v>
      </c>
      <c r="B21" s="7">
        <v>0.819826388888889</v>
      </c>
      <c r="C21" s="6"/>
    </row>
    <row r="22" spans="1:3" ht="12.75">
      <c r="A22" s="7">
        <v>0.809722222222224</v>
      </c>
      <c r="B22" s="7">
        <v>0.820520833333333</v>
      </c>
      <c r="C22" s="6"/>
    </row>
    <row r="23" spans="1:3" ht="12.75">
      <c r="A23" s="7">
        <v>0.810416666666669</v>
      </c>
      <c r="B23" s="7">
        <v>0.821215277777778</v>
      </c>
      <c r="C23" s="6"/>
    </row>
    <row r="24" spans="1:3" ht="12.75">
      <c r="A24" s="7">
        <v>0.811111111111114</v>
      </c>
      <c r="B24" s="7">
        <v>0.821909722222222</v>
      </c>
      <c r="C24" s="6"/>
    </row>
    <row r="25" spans="1:3" ht="12.75">
      <c r="A25" s="7">
        <v>0.811805555555558</v>
      </c>
      <c r="B25" s="7">
        <v>0.822604166666667</v>
      </c>
      <c r="C25" s="6"/>
    </row>
    <row r="26" spans="1:3" ht="12.75">
      <c r="A26" s="7">
        <v>0.812500000000003</v>
      </c>
      <c r="B26" s="7">
        <v>0.823298611111111</v>
      </c>
      <c r="C26" s="6"/>
    </row>
    <row r="27" spans="1:3" ht="12.75">
      <c r="A27" s="7">
        <v>0.813194444444447</v>
      </c>
      <c r="B27" s="7">
        <v>0.823993055555555</v>
      </c>
      <c r="C27" s="6"/>
    </row>
    <row r="28" spans="1:3" ht="12.75">
      <c r="A28" s="7">
        <v>0.813888888888892</v>
      </c>
      <c r="B28" s="7">
        <v>0.8246875</v>
      </c>
      <c r="C28" s="6"/>
    </row>
    <row r="29" spans="1:3" ht="12.75">
      <c r="A29" s="7">
        <v>0.814583333333336</v>
      </c>
      <c r="B29" s="7">
        <v>0.825381944444444</v>
      </c>
      <c r="C29" s="6"/>
    </row>
    <row r="30" spans="1:3" ht="12.75">
      <c r="A30" s="7">
        <v>0.815277777777781</v>
      </c>
      <c r="B30" s="7">
        <v>0.826076388888889</v>
      </c>
      <c r="C30" s="6"/>
    </row>
    <row r="31" spans="1:3" ht="12.75">
      <c r="A31" s="7">
        <v>0.815972222222225</v>
      </c>
      <c r="B31" s="7">
        <v>0.826770833333333</v>
      </c>
      <c r="C31" s="6"/>
    </row>
    <row r="32" spans="1:3" ht="12.75">
      <c r="A32" s="7">
        <v>0.81666666666667</v>
      </c>
      <c r="B32" s="7">
        <v>0.827465277777778</v>
      </c>
      <c r="C32" s="6"/>
    </row>
    <row r="33" spans="1:3" ht="12.75">
      <c r="A33" s="7">
        <v>0.817361111111115</v>
      </c>
      <c r="B33" s="7">
        <v>0.828159722222222</v>
      </c>
      <c r="C33" s="6"/>
    </row>
    <row r="34" spans="1:3" ht="12.75">
      <c r="A34" s="7">
        <v>0.818055555555559</v>
      </c>
      <c r="B34" s="7">
        <v>0.828854166666667</v>
      </c>
      <c r="C34" s="6"/>
    </row>
    <row r="35" spans="1:3" ht="12.75">
      <c r="A35" s="7">
        <v>0.818750000000004</v>
      </c>
      <c r="B35" s="7">
        <v>0.829548611111111</v>
      </c>
      <c r="C35" s="6"/>
    </row>
    <row r="36" spans="1:3" ht="12.75">
      <c r="A36" s="7">
        <v>0.819444444444448</v>
      </c>
      <c r="B36" s="7">
        <v>0.8302430555555556</v>
      </c>
      <c r="C36" s="6"/>
    </row>
    <row r="37" spans="1:3" ht="12.75">
      <c r="A37" s="7">
        <v>0.820138888888893</v>
      </c>
      <c r="B37" s="7">
        <v>0.8309375</v>
      </c>
      <c r="C37" s="6"/>
    </row>
    <row r="38" spans="1:3" ht="12.75">
      <c r="A38" s="7">
        <v>0.820833333333337</v>
      </c>
      <c r="B38" s="7">
        <v>0.831631944444444</v>
      </c>
      <c r="C38" s="6"/>
    </row>
    <row r="39" spans="1:3" ht="12.75">
      <c r="A39" s="7">
        <v>0.821527777777782</v>
      </c>
      <c r="B39" s="7">
        <v>0.832326388888889</v>
      </c>
      <c r="C39" s="6"/>
    </row>
    <row r="40" spans="1:3" ht="12.75">
      <c r="A40" s="7">
        <v>0.822222222222226</v>
      </c>
      <c r="B40" s="7">
        <v>0.833020833333333</v>
      </c>
      <c r="C40" s="6"/>
    </row>
    <row r="41" spans="1:3" ht="12.75">
      <c r="A41" s="7">
        <v>0.822916666666671</v>
      </c>
      <c r="B41" s="7">
        <v>0.833715277777778</v>
      </c>
      <c r="C41" s="6"/>
    </row>
    <row r="42" spans="1:3" ht="12.75">
      <c r="A42" s="7">
        <v>0.823611111111116</v>
      </c>
      <c r="B42" s="7">
        <v>0.834409722222222</v>
      </c>
      <c r="C42" s="6"/>
    </row>
    <row r="43" spans="1:3" ht="12.75">
      <c r="A43" s="7">
        <v>0.82430555555556</v>
      </c>
      <c r="B43" s="7">
        <v>0.835104166666667</v>
      </c>
      <c r="C43" s="6"/>
    </row>
    <row r="44" spans="1:3" ht="12.75">
      <c r="A44" s="7">
        <v>0.825000000000005</v>
      </c>
      <c r="B44" s="7">
        <v>0.835798611111111</v>
      </c>
      <c r="C44" s="6"/>
    </row>
    <row r="45" spans="1:3" ht="12.75">
      <c r="A45" s="7">
        <v>0.825694444444449</v>
      </c>
      <c r="B45" s="7">
        <v>0.836493055555555</v>
      </c>
      <c r="C45" s="6"/>
    </row>
    <row r="46" spans="1:3" ht="12.75">
      <c r="A46" s="7">
        <v>0.826388888888894</v>
      </c>
      <c r="B46" s="7">
        <v>0.8371875</v>
      </c>
      <c r="C46" s="6"/>
    </row>
    <row r="47" spans="1:3" ht="12.75">
      <c r="A47" s="7">
        <v>0.827083333333338</v>
      </c>
      <c r="B47" s="7">
        <v>0.837881944444444</v>
      </c>
      <c r="C47" s="6"/>
    </row>
    <row r="48" spans="1:3" ht="12.75">
      <c r="A48" s="7">
        <v>0.827777777777783</v>
      </c>
      <c r="B48" s="7">
        <v>0.838576388888889</v>
      </c>
      <c r="C48" s="6"/>
    </row>
    <row r="49" spans="1:3" ht="12.75">
      <c r="A49" s="7">
        <v>0.828472222222227</v>
      </c>
      <c r="B49" s="7">
        <v>0.839270833333333</v>
      </c>
      <c r="C49" s="6"/>
    </row>
    <row r="50" spans="1:3" ht="12.75">
      <c r="A50" s="7">
        <v>0.829166666666672</v>
      </c>
      <c r="B50" s="7">
        <v>0.839965277777778</v>
      </c>
      <c r="C50" s="6"/>
    </row>
    <row r="51" spans="1:3" ht="12.75">
      <c r="A51" s="7">
        <v>0.829861111111116</v>
      </c>
      <c r="B51" s="7">
        <v>0.840659722222222</v>
      </c>
      <c r="C51" s="6"/>
    </row>
    <row r="52" spans="1:3" ht="12.75">
      <c r="A52" s="7">
        <v>0.830555555555561</v>
      </c>
      <c r="B52" s="7">
        <v>0.841354166666667</v>
      </c>
      <c r="C52" s="6"/>
    </row>
    <row r="53" spans="1:3" ht="12.75">
      <c r="A53" s="7">
        <v>0.831250000000006</v>
      </c>
      <c r="B53" s="7">
        <v>0.842048611111111</v>
      </c>
      <c r="C53" s="6"/>
    </row>
    <row r="54" spans="1:3" ht="12.75">
      <c r="A54" s="7">
        <v>0.831944444444451</v>
      </c>
      <c r="B54" s="7">
        <v>0.842743055555555</v>
      </c>
      <c r="C54" s="6"/>
    </row>
    <row r="55" spans="1:3" ht="12.75">
      <c r="A55" s="7">
        <v>0.832638888888896</v>
      </c>
      <c r="B55" s="7">
        <v>0.843437499999999</v>
      </c>
      <c r="C55" s="6"/>
    </row>
    <row r="56" spans="1:3" ht="12.75">
      <c r="A56" s="7">
        <v>0.833333333333341</v>
      </c>
      <c r="B56" s="7">
        <v>0.844131944444443</v>
      </c>
      <c r="C56" s="6"/>
    </row>
    <row r="57" spans="1:3" ht="12.75">
      <c r="A57" s="7">
        <v>0.834027777777786</v>
      </c>
      <c r="B57" s="7">
        <v>0.844826388888887</v>
      </c>
      <c r="C57" s="6"/>
    </row>
    <row r="58" spans="1:3" ht="12.75">
      <c r="A58" s="7">
        <v>0.834722222222231</v>
      </c>
      <c r="B58" s="7">
        <v>0.845520833333331</v>
      </c>
      <c r="C58" s="6"/>
    </row>
    <row r="59" spans="1:3" ht="12.75">
      <c r="A59" s="7">
        <v>0.835416666666676</v>
      </c>
      <c r="B59" s="7">
        <v>0.846215277777775</v>
      </c>
      <c r="C59" s="6"/>
    </row>
    <row r="60" spans="1:3" ht="12.75">
      <c r="A60" s="7">
        <v>0.836111111111121</v>
      </c>
      <c r="B60" s="7">
        <v>0.846909722222219</v>
      </c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A1" sqref="A1:G45"/>
    </sheetView>
  </sheetViews>
  <sheetFormatPr defaultColWidth="11.421875" defaultRowHeight="12.75"/>
  <cols>
    <col min="2" max="2" width="42.28125" style="0" bestFit="1" customWidth="1"/>
    <col min="3" max="3" width="26.57421875" style="0" bestFit="1" customWidth="1"/>
    <col min="4" max="4" width="4.00390625" style="0" bestFit="1" customWidth="1"/>
    <col min="5" max="5" width="4.8515625" style="0" bestFit="1" customWidth="1"/>
  </cols>
  <sheetData>
    <row r="1" spans="1:7" ht="12.75">
      <c r="A1" s="62">
        <v>2</v>
      </c>
      <c r="B1" s="62" t="s">
        <v>77</v>
      </c>
      <c r="C1" s="65" t="s">
        <v>120</v>
      </c>
      <c r="D1" s="65">
        <v>77</v>
      </c>
      <c r="E1" s="65">
        <v>2</v>
      </c>
      <c r="F1" s="65">
        <v>2</v>
      </c>
      <c r="G1" s="67"/>
    </row>
    <row r="2" spans="1:7" ht="15">
      <c r="A2" s="37">
        <v>3</v>
      </c>
      <c r="B2" s="56" t="s">
        <v>24</v>
      </c>
      <c r="C2" s="36" t="s">
        <v>121</v>
      </c>
      <c r="D2" s="44">
        <v>67</v>
      </c>
      <c r="E2" s="36">
        <v>2</v>
      </c>
      <c r="F2" s="36">
        <v>1</v>
      </c>
      <c r="G2" s="39">
        <v>2</v>
      </c>
    </row>
    <row r="3" spans="1:7" ht="12.75">
      <c r="A3" s="37">
        <v>4</v>
      </c>
      <c r="B3" s="37" t="s">
        <v>78</v>
      </c>
      <c r="C3" s="36" t="s">
        <v>122</v>
      </c>
      <c r="D3" s="36">
        <v>87</v>
      </c>
      <c r="E3" s="36">
        <v>1</v>
      </c>
      <c r="F3" s="36">
        <v>3</v>
      </c>
      <c r="G3" s="37"/>
    </row>
    <row r="4" spans="1:7" ht="12.75">
      <c r="A4" s="63">
        <v>5</v>
      </c>
      <c r="B4" s="63" t="s">
        <v>79</v>
      </c>
      <c r="C4" s="66" t="s">
        <v>123</v>
      </c>
      <c r="D4" s="66">
        <v>84</v>
      </c>
      <c r="E4" s="66">
        <v>2</v>
      </c>
      <c r="F4" s="66">
        <v>3</v>
      </c>
      <c r="G4" s="57">
        <v>2</v>
      </c>
    </row>
    <row r="5" spans="1:7" ht="12.75">
      <c r="A5" s="62">
        <v>6</v>
      </c>
      <c r="B5" s="64" t="s">
        <v>80</v>
      </c>
      <c r="C5" s="65" t="s">
        <v>124</v>
      </c>
      <c r="D5" s="65">
        <v>81</v>
      </c>
      <c r="E5" s="65">
        <v>2</v>
      </c>
      <c r="F5" s="65">
        <v>2</v>
      </c>
      <c r="G5" s="68"/>
    </row>
    <row r="6" spans="1:7" ht="12.75">
      <c r="A6" s="37">
        <v>7</v>
      </c>
      <c r="B6" s="38" t="s">
        <v>81</v>
      </c>
      <c r="C6" s="36" t="s">
        <v>125</v>
      </c>
      <c r="D6" s="40">
        <v>60</v>
      </c>
      <c r="E6" s="36">
        <v>1</v>
      </c>
      <c r="F6" s="36">
        <v>1</v>
      </c>
      <c r="G6" s="41">
        <v>2</v>
      </c>
    </row>
    <row r="7" spans="1:7" ht="14.25">
      <c r="A7" s="37">
        <v>8</v>
      </c>
      <c r="B7" s="43" t="s">
        <v>30</v>
      </c>
      <c r="C7" s="36" t="s">
        <v>126</v>
      </c>
      <c r="D7" s="44">
        <v>66</v>
      </c>
      <c r="E7" s="36">
        <v>1</v>
      </c>
      <c r="F7" s="42">
        <v>1</v>
      </c>
      <c r="G7" s="38"/>
    </row>
    <row r="8" spans="1:7" ht="12.75">
      <c r="A8" s="37">
        <v>9</v>
      </c>
      <c r="B8" s="37" t="s">
        <v>82</v>
      </c>
      <c r="C8" s="36" t="s">
        <v>127</v>
      </c>
      <c r="D8" s="36">
        <v>86</v>
      </c>
      <c r="E8" s="36">
        <v>1</v>
      </c>
      <c r="F8" s="36">
        <v>3</v>
      </c>
      <c r="G8" s="38"/>
    </row>
    <row r="9" spans="1:7" ht="14.25">
      <c r="A9" s="37">
        <v>10</v>
      </c>
      <c r="B9" s="37" t="s">
        <v>83</v>
      </c>
      <c r="C9" s="36" t="s">
        <v>128</v>
      </c>
      <c r="D9" s="36">
        <v>76</v>
      </c>
      <c r="E9" s="36">
        <v>2</v>
      </c>
      <c r="F9" s="42">
        <v>2</v>
      </c>
      <c r="G9" s="57">
        <v>2</v>
      </c>
    </row>
    <row r="10" spans="1:7" ht="12.75">
      <c r="A10" s="37">
        <v>11</v>
      </c>
      <c r="B10" s="37" t="s">
        <v>84</v>
      </c>
      <c r="C10" s="36" t="s">
        <v>129</v>
      </c>
      <c r="D10" s="44">
        <v>66</v>
      </c>
      <c r="E10" s="36">
        <v>1</v>
      </c>
      <c r="F10" s="36">
        <v>1</v>
      </c>
      <c r="G10" s="38"/>
    </row>
    <row r="11" spans="1:7" ht="12.75">
      <c r="A11" s="37">
        <v>12</v>
      </c>
      <c r="B11" s="37" t="s">
        <v>85</v>
      </c>
      <c r="C11" s="36" t="s">
        <v>130</v>
      </c>
      <c r="D11" s="40">
        <v>55</v>
      </c>
      <c r="E11" s="36">
        <v>1</v>
      </c>
      <c r="F11" s="36">
        <v>1</v>
      </c>
      <c r="G11" s="38"/>
    </row>
    <row r="12" spans="1:7" ht="12.75">
      <c r="A12" s="37">
        <v>14</v>
      </c>
      <c r="B12" s="37" t="s">
        <v>86</v>
      </c>
      <c r="C12" s="36" t="s">
        <v>29</v>
      </c>
      <c r="D12" s="44">
        <v>82</v>
      </c>
      <c r="E12" s="36">
        <v>1</v>
      </c>
      <c r="F12" s="36">
        <v>3</v>
      </c>
      <c r="G12" s="55"/>
    </row>
    <row r="13" spans="1:7" ht="12.75">
      <c r="A13" s="37">
        <v>15</v>
      </c>
      <c r="B13" s="37" t="s">
        <v>87</v>
      </c>
      <c r="C13" s="36" t="s">
        <v>131</v>
      </c>
      <c r="D13" s="40">
        <v>61</v>
      </c>
      <c r="E13" s="36">
        <v>1</v>
      </c>
      <c r="F13" s="36">
        <v>1</v>
      </c>
      <c r="G13" s="57"/>
    </row>
    <row r="14" spans="1:7" ht="12.75">
      <c r="A14" s="37">
        <v>16</v>
      </c>
      <c r="B14" s="38" t="s">
        <v>88</v>
      </c>
      <c r="C14" s="36" t="s">
        <v>132</v>
      </c>
      <c r="D14" s="40">
        <v>59</v>
      </c>
      <c r="E14" s="36">
        <v>2</v>
      </c>
      <c r="F14" s="36">
        <v>1</v>
      </c>
      <c r="G14" s="41">
        <v>2</v>
      </c>
    </row>
    <row r="15" spans="1:7" ht="12.75">
      <c r="A15" s="37">
        <v>17</v>
      </c>
      <c r="B15" s="37" t="s">
        <v>89</v>
      </c>
      <c r="C15" s="36" t="s">
        <v>133</v>
      </c>
      <c r="D15" s="40">
        <v>59</v>
      </c>
      <c r="E15" s="36">
        <v>1</v>
      </c>
      <c r="F15" s="36">
        <v>1</v>
      </c>
      <c r="G15" s="55"/>
    </row>
    <row r="16" spans="1:7" ht="12.75">
      <c r="A16" s="37">
        <v>20</v>
      </c>
      <c r="B16" s="37" t="s">
        <v>91</v>
      </c>
      <c r="C16" s="36" t="s">
        <v>134</v>
      </c>
      <c r="D16" s="36">
        <v>78</v>
      </c>
      <c r="E16" s="36">
        <v>1</v>
      </c>
      <c r="F16" s="36">
        <v>2</v>
      </c>
      <c r="G16" s="55"/>
    </row>
    <row r="17" spans="1:7" ht="12.75">
      <c r="A17" s="37">
        <v>21</v>
      </c>
      <c r="B17" s="37" t="s">
        <v>92</v>
      </c>
      <c r="C17" s="36" t="s">
        <v>135</v>
      </c>
      <c r="D17" s="36">
        <v>83</v>
      </c>
      <c r="E17" s="36">
        <v>2</v>
      </c>
      <c r="F17" s="36">
        <v>3</v>
      </c>
      <c r="G17" s="37"/>
    </row>
    <row r="18" spans="1:7" ht="12.75">
      <c r="A18" s="37">
        <v>22</v>
      </c>
      <c r="B18" s="37" t="s">
        <v>31</v>
      </c>
      <c r="C18" s="36" t="s">
        <v>136</v>
      </c>
      <c r="D18" s="36">
        <v>76</v>
      </c>
      <c r="E18" s="36">
        <v>1</v>
      </c>
      <c r="F18" s="36">
        <v>2</v>
      </c>
      <c r="G18" s="37"/>
    </row>
    <row r="19" spans="1:7" ht="12.75">
      <c r="A19" s="37">
        <v>23</v>
      </c>
      <c r="B19" s="37" t="s">
        <v>93</v>
      </c>
      <c r="C19" s="36" t="s">
        <v>27</v>
      </c>
      <c r="D19" s="36">
        <v>72</v>
      </c>
      <c r="E19" s="36">
        <v>1</v>
      </c>
      <c r="F19" s="36">
        <v>2</v>
      </c>
      <c r="G19" s="37"/>
    </row>
    <row r="20" spans="1:7" ht="12.75">
      <c r="A20" s="37">
        <v>24</v>
      </c>
      <c r="B20" s="37" t="s">
        <v>94</v>
      </c>
      <c r="C20" s="36" t="s">
        <v>76</v>
      </c>
      <c r="D20" s="36">
        <v>77</v>
      </c>
      <c r="E20" s="36">
        <v>1</v>
      </c>
      <c r="F20" s="36">
        <v>2</v>
      </c>
      <c r="G20" s="37"/>
    </row>
    <row r="21" spans="1:7" ht="14.25">
      <c r="A21" s="37">
        <v>25</v>
      </c>
      <c r="B21" s="43" t="s">
        <v>90</v>
      </c>
      <c r="C21" s="36" t="s">
        <v>137</v>
      </c>
      <c r="D21" s="36">
        <v>82</v>
      </c>
      <c r="E21" s="36">
        <v>2</v>
      </c>
      <c r="F21" s="42">
        <v>3</v>
      </c>
      <c r="G21" s="38"/>
    </row>
    <row r="22" spans="1:7" ht="14.25">
      <c r="A22" s="37">
        <v>26</v>
      </c>
      <c r="B22" s="37" t="s">
        <v>95</v>
      </c>
      <c r="C22" s="36" t="s">
        <v>138</v>
      </c>
      <c r="D22" s="44">
        <v>63</v>
      </c>
      <c r="E22" s="36">
        <v>1</v>
      </c>
      <c r="F22" s="42">
        <v>1</v>
      </c>
      <c r="G22" s="55"/>
    </row>
    <row r="23" spans="1:7" ht="14.25">
      <c r="A23" s="37">
        <v>28</v>
      </c>
      <c r="B23" s="37" t="s">
        <v>96</v>
      </c>
      <c r="C23" s="36" t="s">
        <v>139</v>
      </c>
      <c r="D23" s="36">
        <v>72</v>
      </c>
      <c r="E23" s="36">
        <v>1</v>
      </c>
      <c r="F23" s="36">
        <v>2</v>
      </c>
      <c r="G23" s="58"/>
    </row>
    <row r="24" spans="1:7" ht="14.25">
      <c r="A24" s="37">
        <v>29</v>
      </c>
      <c r="B24" s="37" t="s">
        <v>97</v>
      </c>
      <c r="C24" s="36" t="s">
        <v>140</v>
      </c>
      <c r="D24" s="44">
        <v>69</v>
      </c>
      <c r="E24" s="36">
        <v>1</v>
      </c>
      <c r="F24" s="42">
        <v>1</v>
      </c>
      <c r="G24" s="59">
        <v>2</v>
      </c>
    </row>
    <row r="25" spans="1:7" ht="14.25">
      <c r="A25" s="37">
        <v>31</v>
      </c>
      <c r="B25" s="38" t="s">
        <v>98</v>
      </c>
      <c r="C25" s="36" t="s">
        <v>32</v>
      </c>
      <c r="D25" s="36">
        <v>73</v>
      </c>
      <c r="E25" s="36">
        <v>1</v>
      </c>
      <c r="F25" s="42">
        <v>2</v>
      </c>
      <c r="G25" s="59">
        <v>2</v>
      </c>
    </row>
    <row r="26" spans="1:7" ht="14.25">
      <c r="A26" s="37">
        <v>33</v>
      </c>
      <c r="B26" s="37" t="s">
        <v>99</v>
      </c>
      <c r="C26" s="36" t="s">
        <v>141</v>
      </c>
      <c r="D26" s="36">
        <v>74</v>
      </c>
      <c r="E26" s="36">
        <v>1</v>
      </c>
      <c r="F26" s="42">
        <v>2</v>
      </c>
      <c r="G26" s="38"/>
    </row>
    <row r="27" spans="1:7" ht="14.25">
      <c r="A27" s="37">
        <v>34</v>
      </c>
      <c r="B27" s="38" t="s">
        <v>100</v>
      </c>
      <c r="C27" s="36" t="s">
        <v>142</v>
      </c>
      <c r="D27" s="36">
        <v>76</v>
      </c>
      <c r="E27" s="36">
        <v>2</v>
      </c>
      <c r="F27" s="42">
        <v>2</v>
      </c>
      <c r="G27" s="41"/>
    </row>
    <row r="28" spans="1:7" ht="14.25">
      <c r="A28" s="37">
        <v>35</v>
      </c>
      <c r="B28" s="38" t="s">
        <v>117</v>
      </c>
      <c r="C28" s="36" t="s">
        <v>11</v>
      </c>
      <c r="D28" s="40">
        <v>56</v>
      </c>
      <c r="E28" s="36">
        <v>1</v>
      </c>
      <c r="F28" s="42">
        <v>1</v>
      </c>
      <c r="G28" s="41"/>
    </row>
    <row r="29" spans="1:7" ht="14.25">
      <c r="A29" s="37">
        <v>36</v>
      </c>
      <c r="B29" s="43" t="s">
        <v>101</v>
      </c>
      <c r="C29" s="36" t="s">
        <v>143</v>
      </c>
      <c r="D29" s="36">
        <v>90</v>
      </c>
      <c r="E29" s="36">
        <v>1</v>
      </c>
      <c r="F29" s="42">
        <v>3</v>
      </c>
      <c r="G29" s="37"/>
    </row>
    <row r="30" spans="1:7" ht="14.25">
      <c r="A30" s="37">
        <v>38</v>
      </c>
      <c r="B30" s="43" t="s">
        <v>102</v>
      </c>
      <c r="C30" s="36" t="s">
        <v>12</v>
      </c>
      <c r="D30" s="36">
        <v>74</v>
      </c>
      <c r="E30" s="36">
        <v>1</v>
      </c>
      <c r="F30" s="42">
        <v>2</v>
      </c>
      <c r="G30" s="38"/>
    </row>
    <row r="31" spans="1:7" ht="14.25">
      <c r="A31" s="37">
        <v>41</v>
      </c>
      <c r="B31" s="37" t="s">
        <v>104</v>
      </c>
      <c r="C31" s="36" t="s">
        <v>144</v>
      </c>
      <c r="D31" s="37" t="s">
        <v>105</v>
      </c>
      <c r="E31" s="36">
        <v>1</v>
      </c>
      <c r="F31" s="42">
        <v>3</v>
      </c>
      <c r="G31" s="37"/>
    </row>
    <row r="32" spans="1:7" ht="14.25">
      <c r="A32" s="37">
        <v>42</v>
      </c>
      <c r="B32" s="43" t="s">
        <v>103</v>
      </c>
      <c r="C32" s="37" t="s">
        <v>145</v>
      </c>
      <c r="D32" s="36">
        <v>75</v>
      </c>
      <c r="E32" s="36">
        <v>2</v>
      </c>
      <c r="F32" s="42">
        <v>2</v>
      </c>
      <c r="G32" s="57"/>
    </row>
    <row r="33" spans="1:7" ht="14.25">
      <c r="A33" s="37">
        <v>43</v>
      </c>
      <c r="B33" s="37" t="s">
        <v>106</v>
      </c>
      <c r="C33" s="36" t="s">
        <v>135</v>
      </c>
      <c r="D33" s="36">
        <v>86</v>
      </c>
      <c r="E33" s="36">
        <v>1</v>
      </c>
      <c r="F33" s="42">
        <v>3</v>
      </c>
      <c r="G33" s="37"/>
    </row>
    <row r="34" spans="1:7" ht="14.25">
      <c r="A34" s="37">
        <v>45</v>
      </c>
      <c r="B34" s="43" t="s">
        <v>107</v>
      </c>
      <c r="C34" s="36" t="s">
        <v>146</v>
      </c>
      <c r="D34" s="36">
        <v>82</v>
      </c>
      <c r="E34" s="36">
        <v>2</v>
      </c>
      <c r="F34" s="42">
        <v>3</v>
      </c>
      <c r="G34" s="41"/>
    </row>
    <row r="35" spans="1:7" ht="14.25">
      <c r="A35" s="37">
        <v>48</v>
      </c>
      <c r="B35" s="37" t="s">
        <v>108</v>
      </c>
      <c r="C35" s="36" t="s">
        <v>74</v>
      </c>
      <c r="D35" s="36">
        <v>80</v>
      </c>
      <c r="E35" s="36"/>
      <c r="F35" s="42">
        <v>2</v>
      </c>
      <c r="G35" s="57"/>
    </row>
    <row r="36" spans="1:7" ht="14.25">
      <c r="A36" s="37">
        <v>50</v>
      </c>
      <c r="B36" s="38" t="s">
        <v>109</v>
      </c>
      <c r="C36" s="36" t="s">
        <v>147</v>
      </c>
      <c r="D36" s="44">
        <v>69</v>
      </c>
      <c r="E36" s="36">
        <v>2</v>
      </c>
      <c r="F36" s="42">
        <v>1</v>
      </c>
      <c r="G36" s="41">
        <v>2</v>
      </c>
    </row>
    <row r="37" spans="1:7" ht="14.25">
      <c r="A37" s="37">
        <v>52</v>
      </c>
      <c r="B37" s="37" t="s">
        <v>115</v>
      </c>
      <c r="C37" s="36" t="s">
        <v>33</v>
      </c>
      <c r="D37" s="36">
        <v>87</v>
      </c>
      <c r="E37" s="36">
        <v>1</v>
      </c>
      <c r="F37" s="42">
        <v>3</v>
      </c>
      <c r="G37" s="38"/>
    </row>
    <row r="38" spans="1:7" ht="14.25">
      <c r="A38" s="37">
        <v>55</v>
      </c>
      <c r="B38" s="43" t="s">
        <v>110</v>
      </c>
      <c r="C38" s="36" t="s">
        <v>148</v>
      </c>
      <c r="D38" s="36">
        <v>73</v>
      </c>
      <c r="E38" s="36">
        <v>2</v>
      </c>
      <c r="F38" s="42">
        <v>2</v>
      </c>
      <c r="G38" s="37"/>
    </row>
    <row r="39" spans="1:7" ht="14.25">
      <c r="A39" s="37">
        <v>57</v>
      </c>
      <c r="B39" s="37" t="s">
        <v>111</v>
      </c>
      <c r="C39" s="36" t="s">
        <v>74</v>
      </c>
      <c r="D39" s="36">
        <v>81</v>
      </c>
      <c r="E39" s="36">
        <v>1</v>
      </c>
      <c r="F39" s="42">
        <v>3</v>
      </c>
      <c r="G39" s="37"/>
    </row>
    <row r="40" spans="1:7" ht="14.25">
      <c r="A40" s="37">
        <v>59</v>
      </c>
      <c r="B40" s="37" t="s">
        <v>116</v>
      </c>
      <c r="C40" s="36" t="s">
        <v>149</v>
      </c>
      <c r="D40" s="36">
        <v>89</v>
      </c>
      <c r="E40" s="36">
        <v>1</v>
      </c>
      <c r="F40" s="42">
        <v>3</v>
      </c>
      <c r="G40" s="37"/>
    </row>
    <row r="41" spans="1:7" ht="14.25">
      <c r="A41" s="37">
        <v>61</v>
      </c>
      <c r="B41" s="60" t="s">
        <v>112</v>
      </c>
      <c r="C41" s="36" t="s">
        <v>150</v>
      </c>
      <c r="D41" s="36">
        <v>73</v>
      </c>
      <c r="E41" s="36">
        <v>1</v>
      </c>
      <c r="F41" s="42">
        <v>2</v>
      </c>
      <c r="G41" s="57">
        <v>2</v>
      </c>
    </row>
    <row r="42" spans="1:7" ht="14.25">
      <c r="A42" s="37">
        <v>63</v>
      </c>
      <c r="B42" s="60" t="s">
        <v>113</v>
      </c>
      <c r="C42" s="36" t="s">
        <v>33</v>
      </c>
      <c r="D42" s="36">
        <v>84</v>
      </c>
      <c r="E42" s="36">
        <v>1</v>
      </c>
      <c r="F42" s="42">
        <v>3</v>
      </c>
      <c r="G42" s="37"/>
    </row>
    <row r="43" spans="1:7" ht="14.25">
      <c r="A43" s="37">
        <v>64</v>
      </c>
      <c r="B43" s="60" t="s">
        <v>114</v>
      </c>
      <c r="C43" s="36" t="s">
        <v>151</v>
      </c>
      <c r="D43" s="36">
        <v>86</v>
      </c>
      <c r="E43" s="36">
        <v>1</v>
      </c>
      <c r="F43" s="42">
        <v>3</v>
      </c>
      <c r="G43" s="37"/>
    </row>
    <row r="44" spans="1:7" ht="12.75">
      <c r="A44" s="63">
        <v>66</v>
      </c>
      <c r="B44" s="43" t="s">
        <v>118</v>
      </c>
      <c r="C44" s="66" t="s">
        <v>152</v>
      </c>
      <c r="D44" s="66">
        <v>84</v>
      </c>
      <c r="E44" s="66">
        <v>1</v>
      </c>
      <c r="F44" s="66">
        <v>3</v>
      </c>
      <c r="G44" s="63"/>
    </row>
    <row r="45" spans="1:6" ht="12.75">
      <c r="A45">
        <v>69</v>
      </c>
      <c r="B45" t="s">
        <v>119</v>
      </c>
      <c r="C45" s="1" t="s">
        <v>9</v>
      </c>
      <c r="D45" s="61">
        <v>60</v>
      </c>
      <c r="E45" s="1">
        <v>1</v>
      </c>
      <c r="F45" s="1">
        <v>1</v>
      </c>
    </row>
    <row r="46" spans="1:7" ht="15">
      <c r="A46" s="31" t="s">
        <v>34</v>
      </c>
      <c r="B46" s="32" t="s">
        <v>35</v>
      </c>
      <c r="C46" s="32"/>
      <c r="D46" s="33" t="s">
        <v>36</v>
      </c>
      <c r="E46" s="34" t="s">
        <v>37</v>
      </c>
      <c r="F46" s="34" t="s">
        <v>38</v>
      </c>
      <c r="G46" s="3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Gérard</cp:lastModifiedBy>
  <cp:lastPrinted>2012-09-23T13:31:57Z</cp:lastPrinted>
  <dcterms:created xsi:type="dcterms:W3CDTF">2000-04-02T17:34:11Z</dcterms:created>
  <dcterms:modified xsi:type="dcterms:W3CDTF">2012-09-23T13:59:38Z</dcterms:modified>
  <cp:category/>
  <cp:version/>
  <cp:contentType/>
  <cp:contentStatus/>
</cp:coreProperties>
</file>