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0955" windowHeight="972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'Feuil1'!$A$1:$Q$298</definedName>
    <definedName name="_xlnm.Print_Area" localSheetId="1">'Feuil2'!$A$1:$O$354</definedName>
  </definedNames>
  <calcPr fullCalcOnLoad="1"/>
</workbook>
</file>

<file path=xl/sharedStrings.xml><?xml version="1.0" encoding="utf-8"?>
<sst xmlns="http://schemas.openxmlformats.org/spreadsheetml/2006/main" count="1691" uniqueCount="225">
  <si>
    <t>Rang</t>
  </si>
  <si>
    <t>N°</t>
  </si>
  <si>
    <t>Pilote</t>
  </si>
  <si>
    <t>Copilote</t>
  </si>
  <si>
    <t>Voiture</t>
  </si>
  <si>
    <t>année</t>
  </si>
  <si>
    <t>coef,</t>
  </si>
  <si>
    <t>Total pén, x coef,</t>
  </si>
  <si>
    <t>Total pénalités</t>
  </si>
  <si>
    <t>SARAZIN  Hervé</t>
  </si>
  <si>
    <t>SARAZIN  Catherine</t>
  </si>
  <si>
    <t>BENTLEY</t>
  </si>
  <si>
    <t>PETRUCELLI  Charles</t>
  </si>
  <si>
    <t>PETRUCELLI  Dominique</t>
  </si>
  <si>
    <t>JAGUAR  XK  120  Roadster</t>
  </si>
  <si>
    <t>ROGER  Benoit</t>
  </si>
  <si>
    <t>ROGER  Isabelle</t>
  </si>
  <si>
    <t>PORSCHE  356 pré A</t>
  </si>
  <si>
    <t>TWAITES  David John</t>
  </si>
  <si>
    <t>TWAITES  Henriette</t>
  </si>
  <si>
    <t>AUSTIN HEALEY</t>
  </si>
  <si>
    <t>ROCH  Yves</t>
  </si>
  <si>
    <t>ROCH  Suzanne</t>
  </si>
  <si>
    <t>JAGUAR XK  120</t>
  </si>
  <si>
    <t>BESSON   Philippe</t>
  </si>
  <si>
    <t>BESSON  Laurence</t>
  </si>
  <si>
    <t>AUSTIN HEALEY  100/4</t>
  </si>
  <si>
    <t>de NOYELLE  Luc</t>
  </si>
  <si>
    <t>de NOYELLE  Dominique</t>
  </si>
  <si>
    <t>JAGUAR  XK  140</t>
  </si>
  <si>
    <t>GONZALEZ FLORENZANO Xavier</t>
  </si>
  <si>
    <t>GONZALEZ FLORENZANO Chantal</t>
  </si>
  <si>
    <t>AUSTIN HEALEY  BN1</t>
  </si>
  <si>
    <t>PULLES   Yves</t>
  </si>
  <si>
    <t>PULLES   Françoise</t>
  </si>
  <si>
    <t>AC  BRISTOL</t>
  </si>
  <si>
    <t>DUPUY  Paul</t>
  </si>
  <si>
    <t>SCALI  Philippe</t>
  </si>
  <si>
    <t>BEAUDET  Jean-Claude</t>
  </si>
  <si>
    <t>BEAUDET  Pascale</t>
  </si>
  <si>
    <t>ROLLS ROYCE  Silver Cloud</t>
  </si>
  <si>
    <t>de BEAUREGARD  Hugues</t>
  </si>
  <si>
    <t>de BEAUREGARD   Nouchka</t>
  </si>
  <si>
    <t>TRIUMPH  TR3</t>
  </si>
  <si>
    <t>FOULON  Bernard</t>
  </si>
  <si>
    <t>FOULON  Béatrice</t>
  </si>
  <si>
    <t>LOYSEL  Philippe</t>
  </si>
  <si>
    <t>LORENCEAU  Frédérique</t>
  </si>
  <si>
    <t>DUFOUR  Damien</t>
  </si>
  <si>
    <t>DUFOUR  Pascale</t>
  </si>
  <si>
    <t>AUSTIN HEALEY  100/6</t>
  </si>
  <si>
    <t>LUCAS  Lionel</t>
  </si>
  <si>
    <t>LUCAS  Isabelle</t>
  </si>
  <si>
    <t>MOTTO  Gérard</t>
  </si>
  <si>
    <t>MOTTO  Marie-Ange</t>
  </si>
  <si>
    <t>JAGUAR  XK 120 Roadster</t>
  </si>
  <si>
    <t>ANDRE   Hubert</t>
  </si>
  <si>
    <t>ZHELINSKA   Tatyana</t>
  </si>
  <si>
    <t>FACEL  VEGA    FV3B</t>
  </si>
  <si>
    <t>HOUEL  Patrick</t>
  </si>
  <si>
    <t>GIBERT   Christian</t>
  </si>
  <si>
    <t>HENNEL  Olivier</t>
  </si>
  <si>
    <t>HENNEL  Elisabeth</t>
  </si>
  <si>
    <t>TRIUMPH  TR 3 A</t>
  </si>
  <si>
    <t>LEVEQUE   Gilles</t>
  </si>
  <si>
    <t>LEVEQUE  Danielle</t>
  </si>
  <si>
    <t>MERCEDES  190  SL</t>
  </si>
  <si>
    <t>MASSE  Jean-Pierre</t>
  </si>
  <si>
    <t>MASSE   Anne</t>
  </si>
  <si>
    <t>DELACOURT  Raymond</t>
  </si>
  <si>
    <t>DELACOURT  Françoise</t>
  </si>
  <si>
    <t>BUZZI   Michel</t>
  </si>
  <si>
    <t>BUZZI  Pauline</t>
  </si>
  <si>
    <t>LOTUS  S 1</t>
  </si>
  <si>
    <t>HAAS  Christian</t>
  </si>
  <si>
    <t>HAAS  Patricia</t>
  </si>
  <si>
    <t>PORSCHE  356 C   Cab</t>
  </si>
  <si>
    <t>NAHAS  Fadi</t>
  </si>
  <si>
    <t>NAHAS   Maria</t>
  </si>
  <si>
    <t>PORSCHE  356  S Cab</t>
  </si>
  <si>
    <t>MORCH   Eric</t>
  </si>
  <si>
    <t>MORCH   Caroline</t>
  </si>
  <si>
    <t>JAGUAR  E  Cab</t>
  </si>
  <si>
    <t>ALLARD  Franck</t>
  </si>
  <si>
    <t>BERRIN  Jean</t>
  </si>
  <si>
    <t>VIEL  Alain</t>
  </si>
  <si>
    <t>VIEL  Marie-Josèphe</t>
  </si>
  <si>
    <t>AUSTIN HEALEY  BJ  8</t>
  </si>
  <si>
    <t>GUERNE  Alain</t>
  </si>
  <si>
    <t>GUERNE  Simone</t>
  </si>
  <si>
    <t>CHEVROLET Corvette Stingray</t>
  </si>
  <si>
    <t>MOLINA  Philippe</t>
  </si>
  <si>
    <t>? ?</t>
  </si>
  <si>
    <t>ROMAN  Alain</t>
  </si>
  <si>
    <t>ROMAN  Catherine</t>
  </si>
  <si>
    <t>JAGUAR  MK II</t>
  </si>
  <si>
    <t>CRENN  Alain</t>
  </si>
  <si>
    <t>FORD  Mustang</t>
  </si>
  <si>
    <t>LABORDE  Jacques</t>
  </si>
  <si>
    <t>LABORDE  Annick</t>
  </si>
  <si>
    <t>TRIUMPH  TR 5</t>
  </si>
  <si>
    <t>MAUBOUSSIN  Alain</t>
  </si>
  <si>
    <t>ALFA ROMEO  Duetto  1750</t>
  </si>
  <si>
    <t>ROULLEAUX    Dominique</t>
  </si>
  <si>
    <t>ROULLEAUX    Martine</t>
  </si>
  <si>
    <t>MERCEDES  280  SL</t>
  </si>
  <si>
    <t>KOENER  Mathias</t>
  </si>
  <si>
    <t>PINSON  Michel</t>
  </si>
  <si>
    <t>PINSON  Anne Marie</t>
  </si>
  <si>
    <t>ALFA ROMEO Spider</t>
  </si>
  <si>
    <t>FLOQUET  François</t>
  </si>
  <si>
    <t>FLOQUET  Maud</t>
  </si>
  <si>
    <t>ALFA ROMEO Coupé Bertone</t>
  </si>
  <si>
    <t>DELAITRE  Michel</t>
  </si>
  <si>
    <t>DELAITRE  Geneviève</t>
  </si>
  <si>
    <t>JAGUER  E</t>
  </si>
  <si>
    <t>MATHIEU   Denis</t>
  </si>
  <si>
    <t>BOCHET   Philippe</t>
  </si>
  <si>
    <t>PORSCHE  911  RS  2,7L</t>
  </si>
  <si>
    <t>PAULMIER    Jacques</t>
  </si>
  <si>
    <t>de CASSINI      Patrice</t>
  </si>
  <si>
    <t>MG B</t>
  </si>
  <si>
    <t>POURREZ  Marc</t>
  </si>
  <si>
    <t>POURREZ  Michèle</t>
  </si>
  <si>
    <t>JAGUAR  E V 12  Cab</t>
  </si>
  <si>
    <t>ANCELET  Patrick</t>
  </si>
  <si>
    <t>de BOISSIEU  Victoire</t>
  </si>
  <si>
    <t>PEUGEOT  504  Cab   V6</t>
  </si>
  <si>
    <t>KOPP  Gérard</t>
  </si>
  <si>
    <t>BERNARD  Carole</t>
  </si>
  <si>
    <t>VW  Cox   Cabriolet</t>
  </si>
  <si>
    <t>BALLUAIS  Amand</t>
  </si>
  <si>
    <t>NICOUL  Françoise</t>
  </si>
  <si>
    <t>MORGAN + 8</t>
  </si>
  <si>
    <t>PLOCQUE  Antoine</t>
  </si>
  <si>
    <t>PLOCQUE  Victoire</t>
  </si>
  <si>
    <t>MAGGI   Gérard</t>
  </si>
  <si>
    <t>GEX  Monique</t>
  </si>
  <si>
    <t>PORSCHE   911  Targa  3,2</t>
  </si>
  <si>
    <t>LABORDE  Bernard</t>
  </si>
  <si>
    <t>LABORDE  Florence</t>
  </si>
  <si>
    <t>FEAU  Benoit</t>
  </si>
  <si>
    <t>TOMONIER   Nicolas</t>
  </si>
  <si>
    <t xml:space="preserve">PORSCHE  911  </t>
  </si>
  <si>
    <t>GOURRAUD    Jean Philippe</t>
  </si>
  <si>
    <t>GOURRAUD   Colette</t>
  </si>
  <si>
    <t>PORSCHE  911</t>
  </si>
  <si>
    <t>ESCRIVA  Jean-Marc</t>
  </si>
  <si>
    <t>SLUSAREK  Martine</t>
  </si>
  <si>
    <t>EBERL   Jean-Philippe</t>
  </si>
  <si>
    <t>EBERL  Brigitte</t>
  </si>
  <si>
    <t>MORGAN   TOURER  V6</t>
  </si>
  <si>
    <t>NEGRE  Jean-Louis</t>
  </si>
  <si>
    <t>NEGRE  Laurence</t>
  </si>
  <si>
    <t>LOTUS  Elise  SC</t>
  </si>
  <si>
    <t>Pénalités spéciale 1</t>
  </si>
  <si>
    <t>Pénalités spéciale 2</t>
  </si>
  <si>
    <t>Pénalités parcours AM</t>
  </si>
  <si>
    <t>CLASSEMENT   ETAPE 2</t>
  </si>
  <si>
    <t>Pénalités parcours  matin</t>
  </si>
  <si>
    <t>CLASSEMENT   ETAPE    1</t>
  </si>
  <si>
    <t>RIBADEO   -  FERROL  -  CORONA - SANTIAGO</t>
  </si>
  <si>
    <t xml:space="preserve">Pénalités parcours  </t>
  </si>
  <si>
    <t>CLASSEMENT   ETAPE 3</t>
  </si>
  <si>
    <t>AGUA DEL NARCEA- RIBADEO</t>
  </si>
  <si>
    <t>SANTIAGO -  PONFERRADA  - LEON</t>
  </si>
  <si>
    <t>CLASSEMENT   ETAPE 4</t>
  </si>
  <si>
    <t>LEON  - FUENTE DE    -  CERVERA</t>
  </si>
  <si>
    <t>TRANSIBERIA II         2012</t>
  </si>
  <si>
    <t xml:space="preserve">     mardi 29 Mai</t>
  </si>
  <si>
    <t>TRANSIBERIA II          2012</t>
  </si>
  <si>
    <t xml:space="preserve">    mercredi 30 mai</t>
  </si>
  <si>
    <t>TRANSIBERIA II       2012</t>
  </si>
  <si>
    <t xml:space="preserve">      jeudi 31 mai</t>
  </si>
  <si>
    <t xml:space="preserve">   vendredi 1er juin</t>
  </si>
  <si>
    <t>CLASSEMENT   ETAPE   5</t>
  </si>
  <si>
    <t xml:space="preserve">   samedi 2 juin</t>
  </si>
  <si>
    <t xml:space="preserve"> CERVERA -  GOLF ARABEO  -  BIARRITZ</t>
  </si>
  <si>
    <t>Pénalités parcours  AM</t>
  </si>
  <si>
    <t>CLASSEMENT GENERAL</t>
  </si>
  <si>
    <t>PILOTE</t>
  </si>
  <si>
    <t>COPILOTE</t>
  </si>
  <si>
    <t>VOITURE</t>
  </si>
  <si>
    <t>ANNEE</t>
  </si>
  <si>
    <t>COEFF,</t>
  </si>
  <si>
    <t>TOTAL PEN * COEFF,</t>
  </si>
  <si>
    <t>TOTAL       PENALITES</t>
  </si>
  <si>
    <t xml:space="preserve"> Pénalités    mercredi   30 mai</t>
  </si>
  <si>
    <t xml:space="preserve"> Pénalités vendredi 1er juin  </t>
  </si>
  <si>
    <t xml:space="preserve"> Pénalités samedi    2 juin   </t>
  </si>
  <si>
    <t>Pénalités   mardi 29 mai</t>
  </si>
  <si>
    <t xml:space="preserve"> Pénalités    jeudi    31 mai</t>
  </si>
  <si>
    <t>MERCREDI 30 MAI</t>
  </si>
  <si>
    <t>TRANSIBERIA   II  2012</t>
  </si>
  <si>
    <t>JEUDI 31 MAI</t>
  </si>
  <si>
    <t>VENDREDI   1er JUIN</t>
  </si>
  <si>
    <t>PERNET  Gilles</t>
  </si>
  <si>
    <t>ANTHEAUME Corinne</t>
  </si>
  <si>
    <t>HONNARAT Michèle</t>
  </si>
  <si>
    <t>Temps réalisé</t>
  </si>
  <si>
    <t>Temps idéal</t>
  </si>
  <si>
    <t xml:space="preserve">JAGUAR E </t>
  </si>
  <si>
    <t xml:space="preserve">JAGUAR XK  </t>
  </si>
  <si>
    <t xml:space="preserve">BENTLEY </t>
  </si>
  <si>
    <t>JAGUAr XK 140</t>
  </si>
  <si>
    <t>Tps idéal: 8'01</t>
  </si>
  <si>
    <t>Spéciale matinTemps réalisé</t>
  </si>
  <si>
    <t>Spéciale AM temps réalisé</t>
  </si>
  <si>
    <t>tps idéal:6'51</t>
  </si>
  <si>
    <t>Temps spéciale 1</t>
  </si>
  <si>
    <t>Tps idéal12'19</t>
  </si>
  <si>
    <t>tps idéal 10'49</t>
  </si>
  <si>
    <t>Temps réalisé spéc 2</t>
  </si>
  <si>
    <t xml:space="preserve">Pénalités parcours </t>
  </si>
  <si>
    <t>JAGUAR  XK 140 Roadster</t>
  </si>
  <si>
    <t>Tps idéal: 10'16</t>
  </si>
  <si>
    <t>Tps réalisé spéciale  matin</t>
  </si>
  <si>
    <t>Pénalités spéciale matin</t>
  </si>
  <si>
    <t>Tps idéal 10'17</t>
  </si>
  <si>
    <t>Tps réalisé spéciale AM</t>
  </si>
  <si>
    <t>Pénalités spéciale AM</t>
  </si>
  <si>
    <t>Pénalités parcours</t>
  </si>
  <si>
    <t>Tps idéal: 15' 08</t>
  </si>
  <si>
    <t xml:space="preserve">Pénalités spéciale </t>
  </si>
  <si>
    <t>CLASSEMENT GENERAL ASA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</si>
</sst>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20" fontId="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4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44" fillId="0" borderId="0" xfId="0" applyFont="1" applyAlignment="1">
      <alignment wrapText="1"/>
    </xf>
    <xf numFmtId="20" fontId="5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wrapText="1"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42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164" fontId="0" fillId="0" borderId="0" xfId="0" applyNumberFormat="1" applyAlignment="1">
      <alignment/>
    </xf>
    <xf numFmtId="164" fontId="7" fillId="0" borderId="0" xfId="0" applyNumberFormat="1" applyFont="1" applyFill="1" applyAlignment="1">
      <alignment/>
    </xf>
    <xf numFmtId="164" fontId="7" fillId="0" borderId="0" xfId="0" applyNumberFormat="1" applyFont="1" applyFill="1" applyAlignment="1">
      <alignment wrapText="1"/>
    </xf>
    <xf numFmtId="20" fontId="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 horizontal="center" wrapText="1"/>
    </xf>
    <xf numFmtId="0" fontId="46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8"/>
  <sheetViews>
    <sheetView tabSelected="1" workbookViewId="0" topLeftCell="A1">
      <selection activeCell="M256" sqref="M256"/>
    </sheetView>
  </sheetViews>
  <sheetFormatPr defaultColWidth="11.421875" defaultRowHeight="15"/>
  <cols>
    <col min="1" max="1" width="6.57421875" style="0" customWidth="1"/>
    <col min="2" max="2" width="4.421875" style="0" customWidth="1"/>
    <col min="3" max="3" width="28.140625" style="0" customWidth="1"/>
    <col min="4" max="4" width="29.7109375" style="0" customWidth="1"/>
    <col min="5" max="5" width="26.57421875" style="0" customWidth="1"/>
    <col min="6" max="6" width="8.140625" style="0" customWidth="1"/>
    <col min="7" max="7" width="7.421875" style="0" customWidth="1"/>
    <col min="8" max="8" width="9.140625" style="0" customWidth="1"/>
    <col min="9" max="9" width="9.28125" style="0" customWidth="1"/>
    <col min="10" max="10" width="12.7109375" style="0" customWidth="1"/>
    <col min="11" max="11" width="10.7109375" style="0" customWidth="1"/>
    <col min="12" max="12" width="13.421875" style="0" customWidth="1"/>
    <col min="13" max="13" width="14.421875" style="0" customWidth="1"/>
    <col min="14" max="14" width="12.28125" style="0" customWidth="1"/>
    <col min="15" max="15" width="9.140625" style="0" customWidth="1"/>
    <col min="16" max="16" width="8.421875" style="0" customWidth="1"/>
  </cols>
  <sheetData>
    <row r="1" spans="1:12" ht="23.25">
      <c r="A1" s="1"/>
      <c r="B1" s="1"/>
      <c r="C1" s="2" t="s">
        <v>168</v>
      </c>
      <c r="D1" s="2"/>
      <c r="E1" s="2"/>
      <c r="F1" s="2"/>
      <c r="G1" s="2"/>
      <c r="H1" s="2"/>
      <c r="I1" s="1"/>
      <c r="J1" s="1"/>
      <c r="K1" s="1"/>
      <c r="L1" s="1"/>
    </row>
    <row r="2" spans="1:12" ht="23.25">
      <c r="A2" s="1"/>
      <c r="B2" s="1"/>
      <c r="C2" s="2"/>
      <c r="D2" s="2" t="s">
        <v>160</v>
      </c>
      <c r="E2" s="2" t="s">
        <v>169</v>
      </c>
      <c r="F2" s="2"/>
      <c r="G2" s="2"/>
      <c r="H2" s="2"/>
      <c r="I2" s="1"/>
      <c r="J2" s="2" t="s">
        <v>164</v>
      </c>
      <c r="K2" s="2"/>
      <c r="L2" s="1"/>
    </row>
    <row r="3" spans="1:12" ht="15.75">
      <c r="A3" s="3"/>
      <c r="B3" s="3"/>
      <c r="C3" s="3"/>
      <c r="D3" s="3"/>
      <c r="E3" s="3"/>
      <c r="F3" s="3"/>
      <c r="G3" s="3"/>
      <c r="H3" s="3"/>
      <c r="I3" s="3"/>
      <c r="J3" s="13" t="s">
        <v>200</v>
      </c>
      <c r="K3" s="23">
        <v>0.45694444444444443</v>
      </c>
      <c r="L3" s="3"/>
    </row>
    <row r="4" spans="1:16" ht="39">
      <c r="A4" s="5" t="s">
        <v>0</v>
      </c>
      <c r="B4" s="5" t="s">
        <v>1</v>
      </c>
      <c r="C4" s="5" t="s">
        <v>2</v>
      </c>
      <c r="D4" s="8" t="s">
        <v>3</v>
      </c>
      <c r="E4" s="8" t="s">
        <v>4</v>
      </c>
      <c r="F4" s="9" t="s">
        <v>5</v>
      </c>
      <c r="G4" s="9" t="s">
        <v>6</v>
      </c>
      <c r="H4" s="10" t="s">
        <v>7</v>
      </c>
      <c r="I4" s="10" t="s">
        <v>8</v>
      </c>
      <c r="J4" s="10" t="s">
        <v>199</v>
      </c>
      <c r="K4" s="11" t="s">
        <v>155</v>
      </c>
      <c r="L4" s="10" t="s">
        <v>162</v>
      </c>
      <c r="M4" s="12"/>
      <c r="N4" s="10"/>
      <c r="O4" s="11"/>
      <c r="P4" s="10"/>
    </row>
    <row r="5" spans="1:12" ht="18">
      <c r="A5" s="28">
        <v>1</v>
      </c>
      <c r="B5" s="17">
        <v>42</v>
      </c>
      <c r="C5" s="18" t="s">
        <v>122</v>
      </c>
      <c r="D5" s="18" t="s">
        <v>123</v>
      </c>
      <c r="E5" s="18" t="s">
        <v>124</v>
      </c>
      <c r="F5" s="18">
        <v>1974</v>
      </c>
      <c r="G5" s="18">
        <v>1.74</v>
      </c>
      <c r="H5" s="27">
        <f aca="true" t="shared" si="0" ref="H5:H36">I5*G5</f>
        <v>0</v>
      </c>
      <c r="I5" s="26">
        <v>0</v>
      </c>
      <c r="J5" s="20">
        <v>0.007615740740740784</v>
      </c>
      <c r="K5" s="26">
        <v>0</v>
      </c>
      <c r="L5" s="19">
        <v>0</v>
      </c>
    </row>
    <row r="6" spans="1:12" ht="18">
      <c r="A6" s="28">
        <v>2</v>
      </c>
      <c r="B6" s="17">
        <v>41</v>
      </c>
      <c r="C6" s="18" t="s">
        <v>119</v>
      </c>
      <c r="D6" s="18" t="s">
        <v>120</v>
      </c>
      <c r="E6" s="18" t="s">
        <v>121</v>
      </c>
      <c r="F6" s="18">
        <v>1974</v>
      </c>
      <c r="G6" s="18">
        <v>1.74</v>
      </c>
      <c r="H6" s="27">
        <f t="shared" si="0"/>
        <v>3.48</v>
      </c>
      <c r="I6" s="26">
        <v>2</v>
      </c>
      <c r="J6" s="20">
        <v>0.007638888888888862</v>
      </c>
      <c r="K6" s="26">
        <v>2</v>
      </c>
      <c r="L6" s="19">
        <v>0</v>
      </c>
    </row>
    <row r="7" spans="1:12" ht="18">
      <c r="A7" s="29">
        <v>3</v>
      </c>
      <c r="B7" s="17">
        <v>46</v>
      </c>
      <c r="C7" s="18" t="s">
        <v>134</v>
      </c>
      <c r="D7" s="18" t="s">
        <v>135</v>
      </c>
      <c r="E7" s="18" t="s">
        <v>133</v>
      </c>
      <c r="F7" s="18">
        <v>1987</v>
      </c>
      <c r="G7" s="18">
        <v>1.87</v>
      </c>
      <c r="H7" s="27">
        <f t="shared" si="0"/>
        <v>13.09</v>
      </c>
      <c r="I7" s="26">
        <v>7</v>
      </c>
      <c r="J7" s="20">
        <v>0.007696759259259167</v>
      </c>
      <c r="K7" s="26">
        <v>7</v>
      </c>
      <c r="L7" s="19">
        <v>0</v>
      </c>
    </row>
    <row r="8" spans="1:12" ht="18">
      <c r="A8" s="29">
        <v>4</v>
      </c>
      <c r="B8" s="17">
        <v>10</v>
      </c>
      <c r="C8" s="18" t="s">
        <v>36</v>
      </c>
      <c r="D8" s="18" t="s">
        <v>37</v>
      </c>
      <c r="E8" s="18" t="s">
        <v>29</v>
      </c>
      <c r="F8" s="18">
        <v>1956</v>
      </c>
      <c r="G8" s="18">
        <v>1.56</v>
      </c>
      <c r="H8" s="27">
        <f t="shared" si="0"/>
        <v>18.72</v>
      </c>
      <c r="I8" s="26">
        <v>12</v>
      </c>
      <c r="J8" s="20">
        <v>0.007546296296296218</v>
      </c>
      <c r="K8" s="26">
        <v>12</v>
      </c>
      <c r="L8" s="19">
        <v>0</v>
      </c>
    </row>
    <row r="9" spans="1:12" ht="18">
      <c r="A9" s="29">
        <v>5</v>
      </c>
      <c r="B9" s="17">
        <v>12</v>
      </c>
      <c r="C9" s="18" t="s">
        <v>41</v>
      </c>
      <c r="D9" s="18" t="s">
        <v>42</v>
      </c>
      <c r="E9" s="18" t="s">
        <v>43</v>
      </c>
      <c r="F9" s="18">
        <v>1957</v>
      </c>
      <c r="G9" s="18">
        <v>1.57</v>
      </c>
      <c r="H9" s="27">
        <f t="shared" si="0"/>
        <v>18.84</v>
      </c>
      <c r="I9" s="26">
        <v>12</v>
      </c>
      <c r="J9" s="20">
        <v>0.007546296296296329</v>
      </c>
      <c r="K9" s="26">
        <v>12</v>
      </c>
      <c r="L9" s="19">
        <v>0</v>
      </c>
    </row>
    <row r="10" spans="1:12" ht="18">
      <c r="A10" s="29">
        <v>6</v>
      </c>
      <c r="B10" s="17">
        <v>23</v>
      </c>
      <c r="C10" s="18" t="s">
        <v>69</v>
      </c>
      <c r="D10" s="18" t="s">
        <v>70</v>
      </c>
      <c r="E10" s="18" t="s">
        <v>66</v>
      </c>
      <c r="F10" s="18">
        <v>1960</v>
      </c>
      <c r="G10" s="18">
        <v>1.6</v>
      </c>
      <c r="H10" s="27">
        <f t="shared" si="0"/>
        <v>19.200000000000003</v>
      </c>
      <c r="I10" s="26">
        <v>12</v>
      </c>
      <c r="J10" s="20">
        <v>0.007546296296296329</v>
      </c>
      <c r="K10" s="26">
        <v>12</v>
      </c>
      <c r="L10" s="19">
        <v>0</v>
      </c>
    </row>
    <row r="11" spans="1:12" ht="18">
      <c r="A11" s="29">
        <v>7</v>
      </c>
      <c r="B11" s="17">
        <v>8</v>
      </c>
      <c r="C11" s="18" t="s">
        <v>30</v>
      </c>
      <c r="D11" s="18" t="s">
        <v>31</v>
      </c>
      <c r="E11" s="18" t="s">
        <v>32</v>
      </c>
      <c r="F11" s="18">
        <v>1955</v>
      </c>
      <c r="G11" s="18">
        <v>1.55</v>
      </c>
      <c r="H11" s="27">
        <f t="shared" si="0"/>
        <v>21.7</v>
      </c>
      <c r="I11" s="26">
        <v>14</v>
      </c>
      <c r="J11" s="20">
        <v>0.007777777777777883</v>
      </c>
      <c r="K11" s="26">
        <v>14</v>
      </c>
      <c r="L11" s="19">
        <v>0</v>
      </c>
    </row>
    <row r="12" spans="1:12" ht="18">
      <c r="A12" s="29">
        <v>8</v>
      </c>
      <c r="B12" s="17">
        <v>38</v>
      </c>
      <c r="C12" s="18" t="s">
        <v>110</v>
      </c>
      <c r="D12" s="18" t="s">
        <v>111</v>
      </c>
      <c r="E12" s="18" t="s">
        <v>112</v>
      </c>
      <c r="F12" s="18">
        <v>1972</v>
      </c>
      <c r="G12" s="18">
        <v>1.72</v>
      </c>
      <c r="H12" s="27">
        <f t="shared" si="0"/>
        <v>24.08</v>
      </c>
      <c r="I12" s="26">
        <v>14</v>
      </c>
      <c r="J12" s="20">
        <v>0.007777777777777883</v>
      </c>
      <c r="K12" s="26">
        <v>14</v>
      </c>
      <c r="L12" s="19">
        <v>0</v>
      </c>
    </row>
    <row r="13" spans="1:12" ht="18">
      <c r="A13" s="29">
        <v>9</v>
      </c>
      <c r="B13" s="17">
        <v>47</v>
      </c>
      <c r="C13" s="16" t="s">
        <v>136</v>
      </c>
      <c r="D13" s="16" t="s">
        <v>137</v>
      </c>
      <c r="E13" s="16" t="s">
        <v>138</v>
      </c>
      <c r="F13" s="16">
        <v>1988</v>
      </c>
      <c r="G13" s="18">
        <v>1.88</v>
      </c>
      <c r="H13" s="27">
        <f t="shared" si="0"/>
        <v>24.439999999999998</v>
      </c>
      <c r="I13" s="26">
        <v>13</v>
      </c>
      <c r="J13" s="20">
        <v>0.0077662037037037335</v>
      </c>
      <c r="K13" s="26">
        <v>13</v>
      </c>
      <c r="L13" s="19">
        <v>0</v>
      </c>
    </row>
    <row r="14" spans="1:12" ht="18">
      <c r="A14" s="29">
        <v>10</v>
      </c>
      <c r="B14" s="17">
        <v>15</v>
      </c>
      <c r="C14" s="18" t="s">
        <v>48</v>
      </c>
      <c r="D14" s="18" t="s">
        <v>49</v>
      </c>
      <c r="E14" s="18" t="s">
        <v>50</v>
      </c>
      <c r="F14" s="18">
        <v>1958</v>
      </c>
      <c r="G14" s="18">
        <v>1.58</v>
      </c>
      <c r="H14" s="27">
        <f t="shared" si="0"/>
        <v>25.28</v>
      </c>
      <c r="I14" s="26">
        <v>16</v>
      </c>
      <c r="J14" s="20">
        <v>0.00752314814814814</v>
      </c>
      <c r="K14" s="26">
        <v>16</v>
      </c>
      <c r="L14" s="19">
        <v>0</v>
      </c>
    </row>
    <row r="15" spans="1:12" ht="18">
      <c r="A15" s="29">
        <v>11</v>
      </c>
      <c r="B15" s="17">
        <v>29</v>
      </c>
      <c r="C15" s="18" t="s">
        <v>85</v>
      </c>
      <c r="D15" s="18" t="s">
        <v>86</v>
      </c>
      <c r="E15" s="18" t="s">
        <v>87</v>
      </c>
      <c r="F15" s="18">
        <v>1966</v>
      </c>
      <c r="G15" s="18">
        <v>1.66</v>
      </c>
      <c r="H15" s="27">
        <f t="shared" si="0"/>
        <v>28.22</v>
      </c>
      <c r="I15" s="26">
        <v>17</v>
      </c>
      <c r="J15" s="20">
        <v>0.0078125</v>
      </c>
      <c r="K15" s="26">
        <v>17</v>
      </c>
      <c r="L15" s="19">
        <v>0</v>
      </c>
    </row>
    <row r="16" spans="1:12" ht="18">
      <c r="A16" s="29">
        <v>12</v>
      </c>
      <c r="B16" s="17">
        <v>37</v>
      </c>
      <c r="C16" s="18" t="s">
        <v>107</v>
      </c>
      <c r="D16" s="18" t="s">
        <v>108</v>
      </c>
      <c r="E16" s="18" t="s">
        <v>109</v>
      </c>
      <c r="F16" s="18">
        <v>1971</v>
      </c>
      <c r="G16" s="18">
        <v>1.71</v>
      </c>
      <c r="H16" s="27">
        <f t="shared" si="0"/>
        <v>30.78</v>
      </c>
      <c r="I16" s="26">
        <v>18</v>
      </c>
      <c r="J16" s="20">
        <v>0.00751157407407399</v>
      </c>
      <c r="K16" s="26">
        <v>18</v>
      </c>
      <c r="L16" s="19">
        <v>0</v>
      </c>
    </row>
    <row r="17" spans="1:12" ht="18">
      <c r="A17" s="29">
        <v>13</v>
      </c>
      <c r="B17" s="17">
        <v>53</v>
      </c>
      <c r="C17" s="18" t="s">
        <v>149</v>
      </c>
      <c r="D17" s="18" t="s">
        <v>150</v>
      </c>
      <c r="E17" s="18" t="s">
        <v>151</v>
      </c>
      <c r="F17" s="18">
        <v>2007</v>
      </c>
      <c r="G17" s="18">
        <v>2.07</v>
      </c>
      <c r="H17" s="27">
        <f t="shared" si="0"/>
        <v>31.049999999999997</v>
      </c>
      <c r="I17" s="26">
        <v>15</v>
      </c>
      <c r="J17" s="20">
        <v>0.007789351851851922</v>
      </c>
      <c r="K17" s="26">
        <v>15</v>
      </c>
      <c r="L17" s="19">
        <v>0</v>
      </c>
    </row>
    <row r="18" spans="1:12" ht="15" customHeight="1">
      <c r="A18" s="29">
        <v>14</v>
      </c>
      <c r="B18" s="17">
        <v>22</v>
      </c>
      <c r="C18" s="18" t="s">
        <v>67</v>
      </c>
      <c r="D18" s="18" t="s">
        <v>68</v>
      </c>
      <c r="E18" s="18" t="s">
        <v>202</v>
      </c>
      <c r="F18" s="18">
        <v>1958</v>
      </c>
      <c r="G18" s="18">
        <v>1.58</v>
      </c>
      <c r="H18" s="27">
        <f t="shared" si="0"/>
        <v>33.18</v>
      </c>
      <c r="I18" s="26">
        <v>21</v>
      </c>
      <c r="J18" s="20">
        <v>0.007858796296296378</v>
      </c>
      <c r="K18" s="26">
        <v>21</v>
      </c>
      <c r="L18" s="19">
        <v>0</v>
      </c>
    </row>
    <row r="19" spans="1:12" ht="18">
      <c r="A19" s="29">
        <v>15</v>
      </c>
      <c r="B19" s="17">
        <v>27</v>
      </c>
      <c r="C19" s="18" t="s">
        <v>80</v>
      </c>
      <c r="D19" s="18" t="s">
        <v>81</v>
      </c>
      <c r="E19" s="18" t="s">
        <v>82</v>
      </c>
      <c r="F19" s="18">
        <v>1964</v>
      </c>
      <c r="G19" s="18">
        <v>1.64</v>
      </c>
      <c r="H19" s="27">
        <f t="shared" si="0"/>
        <v>36.08</v>
      </c>
      <c r="I19" s="26">
        <v>22</v>
      </c>
      <c r="J19" s="20">
        <v>0.007870370370370416</v>
      </c>
      <c r="K19" s="26">
        <v>22</v>
      </c>
      <c r="L19" s="19">
        <v>0</v>
      </c>
    </row>
    <row r="20" spans="1:12" ht="18">
      <c r="A20" s="29">
        <v>16</v>
      </c>
      <c r="B20" s="17">
        <v>48</v>
      </c>
      <c r="C20" s="18" t="s">
        <v>139</v>
      </c>
      <c r="D20" s="18" t="s">
        <v>140</v>
      </c>
      <c r="E20" s="18" t="s">
        <v>133</v>
      </c>
      <c r="F20" s="18">
        <v>1989</v>
      </c>
      <c r="G20" s="18">
        <v>1.89</v>
      </c>
      <c r="H20" s="27">
        <f t="shared" si="0"/>
        <v>37.8</v>
      </c>
      <c r="I20" s="26">
        <v>20</v>
      </c>
      <c r="J20" s="20">
        <v>0.007847222222222339</v>
      </c>
      <c r="K20" s="26">
        <v>20</v>
      </c>
      <c r="L20" s="19">
        <v>0</v>
      </c>
    </row>
    <row r="21" spans="1:12" ht="18">
      <c r="A21" s="29">
        <v>17</v>
      </c>
      <c r="B21" s="17">
        <v>3</v>
      </c>
      <c r="C21" s="18" t="s">
        <v>15</v>
      </c>
      <c r="D21" s="18" t="s">
        <v>16</v>
      </c>
      <c r="E21" s="18" t="s">
        <v>17</v>
      </c>
      <c r="F21" s="18">
        <v>1954</v>
      </c>
      <c r="G21" s="18">
        <v>1.54</v>
      </c>
      <c r="H21" s="27">
        <f t="shared" si="0"/>
        <v>40.04</v>
      </c>
      <c r="I21" s="25">
        <v>26</v>
      </c>
      <c r="J21" s="22">
        <v>0.0074652777777777235</v>
      </c>
      <c r="K21" s="25">
        <v>26</v>
      </c>
      <c r="L21" s="19">
        <v>0</v>
      </c>
    </row>
    <row r="22" spans="1:12" ht="18">
      <c r="A22" s="29">
        <v>18</v>
      </c>
      <c r="B22" s="17">
        <v>13</v>
      </c>
      <c r="C22" s="18" t="s">
        <v>44</v>
      </c>
      <c r="D22" s="18" t="s">
        <v>45</v>
      </c>
      <c r="E22" s="18" t="s">
        <v>29</v>
      </c>
      <c r="F22" s="18">
        <v>1957</v>
      </c>
      <c r="G22" s="18">
        <v>1.57</v>
      </c>
      <c r="H22" s="27">
        <f t="shared" si="0"/>
        <v>40.82</v>
      </c>
      <c r="I22" s="26">
        <v>26</v>
      </c>
      <c r="J22" s="20">
        <v>0.0074652777777778345</v>
      </c>
      <c r="K22" s="26">
        <v>26</v>
      </c>
      <c r="L22" s="19">
        <v>0</v>
      </c>
    </row>
    <row r="23" spans="1:12" ht="18">
      <c r="A23" s="29">
        <v>19</v>
      </c>
      <c r="B23" s="17">
        <v>51</v>
      </c>
      <c r="C23" s="18" t="s">
        <v>144</v>
      </c>
      <c r="D23" s="18" t="s">
        <v>145</v>
      </c>
      <c r="E23" s="18" t="s">
        <v>146</v>
      </c>
      <c r="F23" s="18">
        <v>1996</v>
      </c>
      <c r="G23" s="18">
        <v>1.96</v>
      </c>
      <c r="H23" s="27">
        <f t="shared" si="0"/>
        <v>41.16</v>
      </c>
      <c r="I23" s="26">
        <v>21</v>
      </c>
      <c r="J23" s="20">
        <v>0.007858796296296267</v>
      </c>
      <c r="K23" s="26">
        <v>21</v>
      </c>
      <c r="L23" s="19">
        <v>0</v>
      </c>
    </row>
    <row r="24" spans="1:12" ht="18">
      <c r="A24" s="29">
        <v>20</v>
      </c>
      <c r="B24" s="17">
        <v>21</v>
      </c>
      <c r="C24" s="18" t="s">
        <v>64</v>
      </c>
      <c r="D24" s="18" t="s">
        <v>65</v>
      </c>
      <c r="E24" s="18" t="s">
        <v>66</v>
      </c>
      <c r="F24" s="18">
        <v>1959</v>
      </c>
      <c r="G24" s="18">
        <v>1.59</v>
      </c>
      <c r="H24" s="27">
        <f t="shared" si="0"/>
        <v>41.34</v>
      </c>
      <c r="I24" s="26">
        <v>26</v>
      </c>
      <c r="J24" s="20">
        <v>0.0074652777777778345</v>
      </c>
      <c r="K24" s="26">
        <v>26</v>
      </c>
      <c r="L24" s="19">
        <v>0</v>
      </c>
    </row>
    <row r="25" spans="1:12" ht="18">
      <c r="A25" s="29">
        <v>21</v>
      </c>
      <c r="B25" s="17">
        <v>2</v>
      </c>
      <c r="C25" s="18" t="s">
        <v>12</v>
      </c>
      <c r="D25" s="18" t="s">
        <v>13</v>
      </c>
      <c r="E25" s="18" t="s">
        <v>14</v>
      </c>
      <c r="F25" s="18">
        <v>1953</v>
      </c>
      <c r="G25" s="18">
        <v>1.53</v>
      </c>
      <c r="H25" s="27">
        <f t="shared" si="0"/>
        <v>61.2</v>
      </c>
      <c r="I25" s="24">
        <v>40</v>
      </c>
      <c r="J25" s="21">
        <v>0.007384259259259229</v>
      </c>
      <c r="K25" s="24">
        <v>40</v>
      </c>
      <c r="L25" s="19">
        <v>0</v>
      </c>
    </row>
    <row r="26" spans="1:12" ht="18">
      <c r="A26" s="29">
        <v>22</v>
      </c>
      <c r="B26" s="17">
        <v>40</v>
      </c>
      <c r="C26" s="18" t="s">
        <v>116</v>
      </c>
      <c r="D26" s="18" t="s">
        <v>117</v>
      </c>
      <c r="E26" s="18" t="s">
        <v>118</v>
      </c>
      <c r="F26" s="18">
        <v>1973</v>
      </c>
      <c r="G26" s="18">
        <v>1.73</v>
      </c>
      <c r="H26" s="27">
        <f t="shared" si="0"/>
        <v>62.28</v>
      </c>
      <c r="I26" s="26">
        <v>36</v>
      </c>
      <c r="J26" s="20">
        <v>0.008032407407407405</v>
      </c>
      <c r="K26" s="26">
        <v>36</v>
      </c>
      <c r="L26" s="19">
        <v>0</v>
      </c>
    </row>
    <row r="27" spans="1:12" ht="18">
      <c r="A27" s="29">
        <v>23</v>
      </c>
      <c r="B27" s="17">
        <v>39</v>
      </c>
      <c r="C27" s="18" t="s">
        <v>113</v>
      </c>
      <c r="D27" s="18" t="s">
        <v>114</v>
      </c>
      <c r="E27" s="18" t="s">
        <v>115</v>
      </c>
      <c r="F27" s="18">
        <v>1973</v>
      </c>
      <c r="G27" s="18">
        <v>1.73</v>
      </c>
      <c r="H27" s="27">
        <f t="shared" si="0"/>
        <v>65.74</v>
      </c>
      <c r="I27" s="26">
        <v>38</v>
      </c>
      <c r="J27" s="20">
        <v>0.007395833333333379</v>
      </c>
      <c r="K27" s="26">
        <v>38</v>
      </c>
      <c r="L27" s="19">
        <v>0</v>
      </c>
    </row>
    <row r="28" spans="1:12" ht="18">
      <c r="A28" s="29">
        <v>24</v>
      </c>
      <c r="B28" s="17">
        <v>17</v>
      </c>
      <c r="C28" s="18" t="s">
        <v>53</v>
      </c>
      <c r="D28" s="18" t="s">
        <v>54</v>
      </c>
      <c r="E28" s="18" t="s">
        <v>55</v>
      </c>
      <c r="F28" s="18">
        <v>1958</v>
      </c>
      <c r="G28" s="18">
        <v>1.58</v>
      </c>
      <c r="H28" s="27">
        <f t="shared" si="0"/>
        <v>72.68</v>
      </c>
      <c r="I28" s="26">
        <v>46</v>
      </c>
      <c r="J28" s="20">
        <v>0.007349537037037002</v>
      </c>
      <c r="K28" s="26">
        <v>46</v>
      </c>
      <c r="L28" s="19">
        <v>0</v>
      </c>
    </row>
    <row r="29" spans="1:12" ht="18">
      <c r="A29" s="29">
        <v>25</v>
      </c>
      <c r="B29" s="17">
        <v>20</v>
      </c>
      <c r="C29" s="18" t="s">
        <v>61</v>
      </c>
      <c r="D29" s="18" t="s">
        <v>62</v>
      </c>
      <c r="E29" s="18" t="s">
        <v>63</v>
      </c>
      <c r="F29" s="18">
        <v>1959</v>
      </c>
      <c r="G29" s="18">
        <v>1.59</v>
      </c>
      <c r="H29" s="27">
        <f t="shared" si="0"/>
        <v>74.73</v>
      </c>
      <c r="I29" s="26">
        <v>47</v>
      </c>
      <c r="J29" s="20">
        <v>0.008159722222222276</v>
      </c>
      <c r="K29" s="26">
        <v>47</v>
      </c>
      <c r="L29" s="19">
        <v>0</v>
      </c>
    </row>
    <row r="30" spans="1:12" ht="18">
      <c r="A30" s="29">
        <v>26</v>
      </c>
      <c r="B30" s="17">
        <v>19</v>
      </c>
      <c r="C30" s="18" t="s">
        <v>59</v>
      </c>
      <c r="D30" s="18" t="s">
        <v>60</v>
      </c>
      <c r="E30" s="18" t="s">
        <v>35</v>
      </c>
      <c r="F30" s="18">
        <v>1959</v>
      </c>
      <c r="G30" s="18">
        <v>1.59</v>
      </c>
      <c r="H30" s="27">
        <f t="shared" si="0"/>
        <v>76.32000000000001</v>
      </c>
      <c r="I30" s="26">
        <v>48</v>
      </c>
      <c r="J30" s="20">
        <v>0.007337962962963074</v>
      </c>
      <c r="K30" s="26">
        <v>48</v>
      </c>
      <c r="L30" s="19">
        <v>0</v>
      </c>
    </row>
    <row r="31" spans="1:12" ht="18">
      <c r="A31" s="29">
        <v>27</v>
      </c>
      <c r="B31" s="17">
        <v>25</v>
      </c>
      <c r="C31" s="18" t="s">
        <v>74</v>
      </c>
      <c r="D31" s="18" t="s">
        <v>75</v>
      </c>
      <c r="E31" s="18" t="s">
        <v>76</v>
      </c>
      <c r="F31" s="18">
        <v>1963</v>
      </c>
      <c r="G31" s="18">
        <v>1.63</v>
      </c>
      <c r="H31" s="27">
        <f t="shared" si="0"/>
        <v>78.24</v>
      </c>
      <c r="I31" s="26">
        <v>48</v>
      </c>
      <c r="J31" s="20">
        <v>0.007337962962962963</v>
      </c>
      <c r="K31" s="26">
        <v>48</v>
      </c>
      <c r="L31" s="19">
        <v>0</v>
      </c>
    </row>
    <row r="32" spans="1:12" ht="18">
      <c r="A32" s="29">
        <v>28</v>
      </c>
      <c r="B32" s="17">
        <v>35</v>
      </c>
      <c r="C32" s="18" t="s">
        <v>103</v>
      </c>
      <c r="D32" s="18" t="s">
        <v>104</v>
      </c>
      <c r="E32" s="18" t="s">
        <v>105</v>
      </c>
      <c r="F32" s="18">
        <v>1968</v>
      </c>
      <c r="G32" s="18">
        <v>1.68</v>
      </c>
      <c r="H32" s="27">
        <f t="shared" si="0"/>
        <v>82.32</v>
      </c>
      <c r="I32" s="26">
        <v>49</v>
      </c>
      <c r="J32" s="20">
        <v>0.008182870370370354</v>
      </c>
      <c r="K32" s="26">
        <v>49</v>
      </c>
      <c r="L32" s="19">
        <v>0</v>
      </c>
    </row>
    <row r="33" spans="1:12" ht="18">
      <c r="A33" s="29">
        <v>29</v>
      </c>
      <c r="B33" s="17">
        <v>1</v>
      </c>
      <c r="C33" s="18" t="s">
        <v>9</v>
      </c>
      <c r="D33" s="18" t="s">
        <v>10</v>
      </c>
      <c r="E33" s="18" t="s">
        <v>11</v>
      </c>
      <c r="F33" s="18">
        <v>1934</v>
      </c>
      <c r="G33" s="18">
        <v>1.34</v>
      </c>
      <c r="H33" s="27">
        <f t="shared" si="0"/>
        <v>84.42</v>
      </c>
      <c r="I33" s="24">
        <v>63</v>
      </c>
      <c r="J33" s="21">
        <v>0.008344907407407343</v>
      </c>
      <c r="K33" s="24">
        <v>63</v>
      </c>
      <c r="L33" s="19">
        <v>0</v>
      </c>
    </row>
    <row r="34" spans="1:12" ht="18">
      <c r="A34" s="29">
        <v>30</v>
      </c>
      <c r="B34" s="17">
        <v>32</v>
      </c>
      <c r="C34" s="18" t="s">
        <v>96</v>
      </c>
      <c r="D34" s="18" t="s">
        <v>197</v>
      </c>
      <c r="E34" s="18" t="s">
        <v>97</v>
      </c>
      <c r="F34" s="18">
        <v>1968</v>
      </c>
      <c r="G34" s="18">
        <v>1.67</v>
      </c>
      <c r="H34" s="27">
        <f t="shared" si="0"/>
        <v>90.17999999999999</v>
      </c>
      <c r="I34" s="26">
        <v>54</v>
      </c>
      <c r="J34" s="20">
        <v>0.007303240740740846</v>
      </c>
      <c r="K34" s="26">
        <v>54</v>
      </c>
      <c r="L34" s="19">
        <v>0</v>
      </c>
    </row>
    <row r="35" spans="1:12" ht="18">
      <c r="A35" s="29">
        <v>31</v>
      </c>
      <c r="B35" s="17">
        <v>14</v>
      </c>
      <c r="C35" s="18" t="s">
        <v>46</v>
      </c>
      <c r="D35" s="18" t="s">
        <v>47</v>
      </c>
      <c r="E35" s="18" t="s">
        <v>35</v>
      </c>
      <c r="F35" s="18">
        <v>1957</v>
      </c>
      <c r="G35" s="18">
        <v>1.57</v>
      </c>
      <c r="H35" s="27">
        <f t="shared" si="0"/>
        <v>91.06</v>
      </c>
      <c r="I35" s="26">
        <v>58</v>
      </c>
      <c r="J35" s="20">
        <v>0.008287037037036926</v>
      </c>
      <c r="K35" s="26">
        <v>58</v>
      </c>
      <c r="L35" s="19">
        <v>0</v>
      </c>
    </row>
    <row r="36" spans="1:12" ht="18">
      <c r="A36" s="29">
        <v>32</v>
      </c>
      <c r="B36" s="17">
        <v>9</v>
      </c>
      <c r="C36" s="18" t="s">
        <v>33</v>
      </c>
      <c r="D36" s="18" t="s">
        <v>34</v>
      </c>
      <c r="E36" s="18" t="s">
        <v>201</v>
      </c>
      <c r="F36" s="18">
        <v>1966</v>
      </c>
      <c r="G36" s="18">
        <v>1.66</v>
      </c>
      <c r="H36" s="27">
        <f t="shared" si="0"/>
        <v>94.61999999999999</v>
      </c>
      <c r="I36" s="26">
        <v>57</v>
      </c>
      <c r="J36" s="20">
        <v>0.008275462962962998</v>
      </c>
      <c r="K36" s="26">
        <v>57</v>
      </c>
      <c r="L36" s="19">
        <v>0</v>
      </c>
    </row>
    <row r="37" spans="1:12" ht="18">
      <c r="A37" s="29">
        <v>33</v>
      </c>
      <c r="B37" s="17">
        <v>49</v>
      </c>
      <c r="C37" s="18" t="s">
        <v>141</v>
      </c>
      <c r="D37" s="18" t="s">
        <v>142</v>
      </c>
      <c r="E37" s="18" t="s">
        <v>143</v>
      </c>
      <c r="F37" s="18">
        <v>1990</v>
      </c>
      <c r="G37" s="18">
        <v>1.9</v>
      </c>
      <c r="H37" s="27">
        <f aca="true" t="shared" si="1" ref="H37:H58">I37*G37</f>
        <v>106.39999999999999</v>
      </c>
      <c r="I37" s="26">
        <v>56</v>
      </c>
      <c r="J37" s="20">
        <v>0.007291666666666696</v>
      </c>
      <c r="K37" s="26">
        <v>56</v>
      </c>
      <c r="L37" s="19">
        <v>0</v>
      </c>
    </row>
    <row r="38" spans="1:12" ht="18">
      <c r="A38" s="29">
        <v>34</v>
      </c>
      <c r="B38" s="17">
        <v>34</v>
      </c>
      <c r="C38" s="18" t="s">
        <v>101</v>
      </c>
      <c r="D38" s="18" t="s">
        <v>196</v>
      </c>
      <c r="E38" s="18" t="s">
        <v>102</v>
      </c>
      <c r="F38" s="18">
        <v>1968</v>
      </c>
      <c r="G38" s="18">
        <v>1.68</v>
      </c>
      <c r="H38" s="27">
        <f t="shared" si="1"/>
        <v>117.6</v>
      </c>
      <c r="I38" s="26">
        <v>70</v>
      </c>
      <c r="J38" s="20">
        <v>0.008425925925926059</v>
      </c>
      <c r="K38" s="26">
        <v>70</v>
      </c>
      <c r="L38" s="19">
        <v>0</v>
      </c>
    </row>
    <row r="39" spans="1:12" ht="18">
      <c r="A39" s="29">
        <v>35</v>
      </c>
      <c r="B39" s="17">
        <v>43</v>
      </c>
      <c r="C39" s="18" t="s">
        <v>125</v>
      </c>
      <c r="D39" s="18" t="s">
        <v>126</v>
      </c>
      <c r="E39" s="18" t="s">
        <v>127</v>
      </c>
      <c r="F39" s="18">
        <v>1975</v>
      </c>
      <c r="G39" s="18">
        <v>1.75</v>
      </c>
      <c r="H39" s="27">
        <f t="shared" si="1"/>
        <v>126</v>
      </c>
      <c r="I39" s="26">
        <v>72</v>
      </c>
      <c r="J39" s="20">
        <v>0.007199074074074052</v>
      </c>
      <c r="K39" s="26">
        <v>72</v>
      </c>
      <c r="L39" s="19">
        <v>0</v>
      </c>
    </row>
    <row r="40" spans="1:12" ht="18">
      <c r="A40" s="29">
        <v>36</v>
      </c>
      <c r="B40" s="17">
        <v>6</v>
      </c>
      <c r="C40" s="18" t="s">
        <v>24</v>
      </c>
      <c r="D40" s="18" t="s">
        <v>25</v>
      </c>
      <c r="E40" s="18" t="s">
        <v>26</v>
      </c>
      <c r="F40" s="18">
        <v>1955</v>
      </c>
      <c r="G40" s="18">
        <v>1.55</v>
      </c>
      <c r="H40" s="27">
        <f t="shared" si="1"/>
        <v>133.3</v>
      </c>
      <c r="I40" s="26">
        <v>86</v>
      </c>
      <c r="J40" s="20">
        <v>0.007118055555555558</v>
      </c>
      <c r="K40" s="26">
        <v>86</v>
      </c>
      <c r="L40" s="19">
        <v>0</v>
      </c>
    </row>
    <row r="41" spans="1:12" ht="18">
      <c r="A41" s="29">
        <v>37</v>
      </c>
      <c r="B41" s="17">
        <v>7</v>
      </c>
      <c r="C41" s="18" t="s">
        <v>27</v>
      </c>
      <c r="D41" s="18" t="s">
        <v>28</v>
      </c>
      <c r="E41" s="18" t="s">
        <v>29</v>
      </c>
      <c r="F41" s="18">
        <v>1955</v>
      </c>
      <c r="G41" s="18">
        <v>1.55</v>
      </c>
      <c r="H41" s="27">
        <f t="shared" si="1"/>
        <v>148.8</v>
      </c>
      <c r="I41" s="26">
        <v>96</v>
      </c>
      <c r="J41" s="20">
        <v>0.007060185185185253</v>
      </c>
      <c r="K41" s="26">
        <v>96</v>
      </c>
      <c r="L41" s="19">
        <v>0</v>
      </c>
    </row>
    <row r="42" spans="1:12" ht="18">
      <c r="A42" s="29">
        <v>38</v>
      </c>
      <c r="B42" s="17">
        <v>45</v>
      </c>
      <c r="C42" s="18" t="s">
        <v>131</v>
      </c>
      <c r="D42" s="18" t="s">
        <v>132</v>
      </c>
      <c r="E42" s="18" t="s">
        <v>133</v>
      </c>
      <c r="F42" s="18">
        <v>1983</v>
      </c>
      <c r="G42" s="18">
        <v>1.83</v>
      </c>
      <c r="H42" s="27">
        <f t="shared" si="1"/>
        <v>183</v>
      </c>
      <c r="I42" s="26">
        <v>100</v>
      </c>
      <c r="J42" s="20">
        <v>0.007037037037037037</v>
      </c>
      <c r="K42" s="26">
        <v>100</v>
      </c>
      <c r="L42" s="19">
        <v>0</v>
      </c>
    </row>
    <row r="43" spans="1:12" ht="18">
      <c r="A43" s="29">
        <v>39</v>
      </c>
      <c r="B43" s="17">
        <v>5</v>
      </c>
      <c r="C43" s="18" t="s">
        <v>21</v>
      </c>
      <c r="D43" s="18" t="s">
        <v>22</v>
      </c>
      <c r="E43" s="18" t="s">
        <v>23</v>
      </c>
      <c r="F43" s="18">
        <v>1955</v>
      </c>
      <c r="G43" s="18">
        <v>1.55</v>
      </c>
      <c r="H43" s="27">
        <f t="shared" si="1"/>
        <v>198.4</v>
      </c>
      <c r="I43" s="26">
        <v>128</v>
      </c>
      <c r="J43" s="20">
        <v>0.0068750000000000755</v>
      </c>
      <c r="K43" s="26">
        <v>128</v>
      </c>
      <c r="L43" s="19">
        <v>0</v>
      </c>
    </row>
    <row r="44" spans="1:12" ht="18">
      <c r="A44" s="29">
        <v>40</v>
      </c>
      <c r="B44" s="17">
        <v>54</v>
      </c>
      <c r="C44" s="18" t="s">
        <v>152</v>
      </c>
      <c r="D44" s="18" t="s">
        <v>153</v>
      </c>
      <c r="E44" s="18" t="s">
        <v>154</v>
      </c>
      <c r="F44" s="18">
        <v>2010</v>
      </c>
      <c r="G44" s="18">
        <v>2.1</v>
      </c>
      <c r="H44" s="27">
        <f t="shared" si="1"/>
        <v>201.60000000000002</v>
      </c>
      <c r="I44" s="26">
        <v>96</v>
      </c>
      <c r="J44" s="20">
        <v>0.007060185185185142</v>
      </c>
      <c r="K44" s="26">
        <v>96</v>
      </c>
      <c r="L44" s="19">
        <v>0</v>
      </c>
    </row>
    <row r="45" spans="1:12" ht="18">
      <c r="A45" s="29">
        <v>41</v>
      </c>
      <c r="B45" s="17">
        <v>18</v>
      </c>
      <c r="C45" s="18" t="s">
        <v>56</v>
      </c>
      <c r="D45" s="18" t="s">
        <v>57</v>
      </c>
      <c r="E45" s="18" t="s">
        <v>58</v>
      </c>
      <c r="F45" s="18">
        <v>1958</v>
      </c>
      <c r="G45" s="18">
        <v>1.58</v>
      </c>
      <c r="H45" s="27">
        <f t="shared" si="1"/>
        <v>205.4</v>
      </c>
      <c r="I45" s="26">
        <v>130</v>
      </c>
      <c r="J45" s="20">
        <v>0.006863425925925815</v>
      </c>
      <c r="K45" s="26">
        <v>130</v>
      </c>
      <c r="L45" s="19">
        <v>0</v>
      </c>
    </row>
    <row r="46" spans="1:12" ht="18">
      <c r="A46" s="29">
        <v>42</v>
      </c>
      <c r="B46" s="17">
        <v>31</v>
      </c>
      <c r="C46" s="18" t="s">
        <v>93</v>
      </c>
      <c r="D46" s="18" t="s">
        <v>94</v>
      </c>
      <c r="E46" s="18" t="s">
        <v>95</v>
      </c>
      <c r="F46" s="18">
        <v>1967</v>
      </c>
      <c r="G46" s="18">
        <v>1.67</v>
      </c>
      <c r="H46" s="27">
        <f t="shared" si="1"/>
        <v>223.78</v>
      </c>
      <c r="I46" s="26">
        <v>134</v>
      </c>
      <c r="J46" s="20">
        <v>0.006840277777777737</v>
      </c>
      <c r="K46" s="26">
        <v>134</v>
      </c>
      <c r="L46" s="19">
        <v>0</v>
      </c>
    </row>
    <row r="47" spans="1:12" ht="18">
      <c r="A47" s="29">
        <v>43</v>
      </c>
      <c r="B47" s="17">
        <v>36</v>
      </c>
      <c r="C47" s="18" t="s">
        <v>106</v>
      </c>
      <c r="D47" s="18" t="s">
        <v>198</v>
      </c>
      <c r="E47" s="18" t="s">
        <v>105</v>
      </c>
      <c r="F47" s="18">
        <v>1969</v>
      </c>
      <c r="G47" s="18">
        <v>1.69</v>
      </c>
      <c r="H47" s="27">
        <f t="shared" si="1"/>
        <v>263.64</v>
      </c>
      <c r="I47" s="26">
        <v>156</v>
      </c>
      <c r="J47" s="20">
        <v>0.006712962962962976</v>
      </c>
      <c r="K47" s="26">
        <v>156</v>
      </c>
      <c r="L47" s="19">
        <v>0</v>
      </c>
    </row>
    <row r="48" spans="1:12" ht="18">
      <c r="A48" s="29">
        <v>44</v>
      </c>
      <c r="B48" s="17">
        <v>24</v>
      </c>
      <c r="C48" s="18" t="s">
        <v>71</v>
      </c>
      <c r="D48" s="18" t="s">
        <v>72</v>
      </c>
      <c r="E48" s="18" t="s">
        <v>73</v>
      </c>
      <c r="F48" s="18">
        <v>1963</v>
      </c>
      <c r="G48" s="18">
        <v>1.63</v>
      </c>
      <c r="H48" s="27">
        <f t="shared" si="1"/>
        <v>286.88</v>
      </c>
      <c r="I48" s="26">
        <v>176</v>
      </c>
      <c r="J48" s="20">
        <v>0.006597222222222143</v>
      </c>
      <c r="K48" s="26">
        <v>176</v>
      </c>
      <c r="L48" s="19">
        <v>0</v>
      </c>
    </row>
    <row r="49" spans="1:12" ht="18">
      <c r="A49" s="29">
        <v>45</v>
      </c>
      <c r="B49" s="17">
        <v>30</v>
      </c>
      <c r="C49" s="18" t="s">
        <v>88</v>
      </c>
      <c r="D49" s="18" t="s">
        <v>89</v>
      </c>
      <c r="E49" s="18" t="s">
        <v>90</v>
      </c>
      <c r="F49" s="18">
        <v>1967</v>
      </c>
      <c r="G49" s="18">
        <v>1.67</v>
      </c>
      <c r="H49" s="27">
        <f t="shared" si="1"/>
        <v>293.91999999999996</v>
      </c>
      <c r="I49" s="26">
        <v>176</v>
      </c>
      <c r="J49" s="20">
        <v>0.006597222222222254</v>
      </c>
      <c r="K49" s="26">
        <v>176</v>
      </c>
      <c r="L49" s="19">
        <v>0</v>
      </c>
    </row>
    <row r="50" spans="1:12" ht="18">
      <c r="A50" s="29">
        <v>46</v>
      </c>
      <c r="B50" s="17">
        <v>4</v>
      </c>
      <c r="C50" s="18" t="s">
        <v>18</v>
      </c>
      <c r="D50" s="18" t="s">
        <v>19</v>
      </c>
      <c r="E50" s="18" t="s">
        <v>20</v>
      </c>
      <c r="F50" s="18">
        <v>1955</v>
      </c>
      <c r="G50" s="18">
        <v>1.55</v>
      </c>
      <c r="H50" s="27">
        <f t="shared" si="1"/>
        <v>300.7</v>
      </c>
      <c r="I50" s="26">
        <v>194</v>
      </c>
      <c r="J50" s="20"/>
      <c r="K50" s="26">
        <v>194</v>
      </c>
      <c r="L50" s="19">
        <v>0</v>
      </c>
    </row>
    <row r="51" spans="1:12" ht="18">
      <c r="A51" s="29">
        <v>47</v>
      </c>
      <c r="B51" s="17">
        <v>11</v>
      </c>
      <c r="C51" s="18" t="s">
        <v>38</v>
      </c>
      <c r="D51" s="18" t="s">
        <v>39</v>
      </c>
      <c r="E51" s="18" t="s">
        <v>40</v>
      </c>
      <c r="F51" s="18">
        <v>1957</v>
      </c>
      <c r="G51" s="18">
        <v>1.57</v>
      </c>
      <c r="H51" s="27">
        <f t="shared" si="1"/>
        <v>304.58</v>
      </c>
      <c r="I51" s="26">
        <v>194</v>
      </c>
      <c r="J51" s="20"/>
      <c r="K51" s="26">
        <v>194</v>
      </c>
      <c r="L51" s="19">
        <v>0</v>
      </c>
    </row>
    <row r="52" spans="1:12" ht="18">
      <c r="A52" s="29">
        <v>48</v>
      </c>
      <c r="B52" s="17">
        <v>44</v>
      </c>
      <c r="C52" s="18" t="s">
        <v>128</v>
      </c>
      <c r="D52" s="18" t="s">
        <v>129</v>
      </c>
      <c r="E52" s="18" t="s">
        <v>130</v>
      </c>
      <c r="F52" s="18">
        <v>1976</v>
      </c>
      <c r="G52" s="18">
        <v>1.76</v>
      </c>
      <c r="H52" s="27">
        <f t="shared" si="1"/>
        <v>306.24</v>
      </c>
      <c r="I52" s="26">
        <v>174</v>
      </c>
      <c r="J52" s="20">
        <v>0.006608796296296297</v>
      </c>
      <c r="K52" s="26">
        <v>174</v>
      </c>
      <c r="L52" s="19">
        <v>0</v>
      </c>
    </row>
    <row r="53" spans="1:12" ht="18">
      <c r="A53" s="29">
        <v>49</v>
      </c>
      <c r="B53" s="17">
        <v>16</v>
      </c>
      <c r="C53" s="18" t="s">
        <v>51</v>
      </c>
      <c r="D53" s="18" t="s">
        <v>52</v>
      </c>
      <c r="E53" s="18" t="s">
        <v>35</v>
      </c>
      <c r="F53" s="18">
        <v>1958</v>
      </c>
      <c r="G53" s="18">
        <v>1.58</v>
      </c>
      <c r="H53" s="27">
        <f t="shared" si="1"/>
        <v>306.52000000000004</v>
      </c>
      <c r="I53" s="26">
        <v>194</v>
      </c>
      <c r="J53" s="20"/>
      <c r="K53" s="26">
        <v>194</v>
      </c>
      <c r="L53" s="19">
        <v>0</v>
      </c>
    </row>
    <row r="54" spans="1:12" ht="18">
      <c r="A54" s="29">
        <v>50</v>
      </c>
      <c r="B54" s="17">
        <v>26</v>
      </c>
      <c r="C54" s="18" t="s">
        <v>77</v>
      </c>
      <c r="D54" s="18" t="s">
        <v>78</v>
      </c>
      <c r="E54" s="18" t="s">
        <v>79</v>
      </c>
      <c r="F54" s="18">
        <v>1963</v>
      </c>
      <c r="G54" s="18">
        <v>1.63</v>
      </c>
      <c r="H54" s="27">
        <f t="shared" si="1"/>
        <v>316.21999999999997</v>
      </c>
      <c r="I54" s="26">
        <v>194</v>
      </c>
      <c r="J54" s="20"/>
      <c r="K54" s="26">
        <v>194</v>
      </c>
      <c r="L54" s="19">
        <v>0</v>
      </c>
    </row>
    <row r="55" spans="1:12" ht="18">
      <c r="A55" s="29">
        <v>51</v>
      </c>
      <c r="B55" s="17">
        <v>33</v>
      </c>
      <c r="C55" s="18" t="s">
        <v>98</v>
      </c>
      <c r="D55" s="18" t="s">
        <v>99</v>
      </c>
      <c r="E55" s="18" t="s">
        <v>100</v>
      </c>
      <c r="F55" s="18">
        <v>1968</v>
      </c>
      <c r="G55" s="18">
        <v>1.68</v>
      </c>
      <c r="H55" s="27">
        <f t="shared" si="1"/>
        <v>319.2</v>
      </c>
      <c r="I55" s="26">
        <v>190</v>
      </c>
      <c r="J55" s="20">
        <v>0.00651620370370376</v>
      </c>
      <c r="K55" s="26">
        <v>190</v>
      </c>
      <c r="L55" s="19">
        <v>0</v>
      </c>
    </row>
    <row r="56" spans="1:12" ht="18">
      <c r="A56" s="29">
        <v>52</v>
      </c>
      <c r="B56" s="17">
        <v>50</v>
      </c>
      <c r="C56" s="18" t="s">
        <v>91</v>
      </c>
      <c r="D56" s="18" t="s">
        <v>92</v>
      </c>
      <c r="E56" s="18" t="s">
        <v>146</v>
      </c>
      <c r="F56" s="18">
        <v>1991</v>
      </c>
      <c r="G56" s="18">
        <v>1.91</v>
      </c>
      <c r="H56" s="27">
        <f t="shared" si="1"/>
        <v>370.53999999999996</v>
      </c>
      <c r="I56" s="26">
        <v>194</v>
      </c>
      <c r="J56" s="20">
        <v>0.006493055555555571</v>
      </c>
      <c r="K56" s="26">
        <v>194</v>
      </c>
      <c r="L56" s="19">
        <v>0</v>
      </c>
    </row>
    <row r="57" spans="1:12" ht="18">
      <c r="A57" s="29">
        <v>53</v>
      </c>
      <c r="B57" s="17">
        <v>52</v>
      </c>
      <c r="C57" s="18" t="s">
        <v>147</v>
      </c>
      <c r="D57" s="18" t="s">
        <v>148</v>
      </c>
      <c r="E57" s="18" t="s">
        <v>133</v>
      </c>
      <c r="F57" s="18">
        <v>2000</v>
      </c>
      <c r="G57" s="18">
        <v>2</v>
      </c>
      <c r="H57" s="27">
        <f t="shared" si="1"/>
        <v>388</v>
      </c>
      <c r="I57" s="26">
        <v>194</v>
      </c>
      <c r="J57" s="20"/>
      <c r="K57" s="26">
        <v>194</v>
      </c>
      <c r="L57" s="19">
        <v>0</v>
      </c>
    </row>
    <row r="58" spans="1:12" ht="18">
      <c r="A58" s="29">
        <v>54</v>
      </c>
      <c r="B58" s="17">
        <v>28</v>
      </c>
      <c r="C58" s="18" t="s">
        <v>83</v>
      </c>
      <c r="D58" s="18" t="s">
        <v>84</v>
      </c>
      <c r="E58" s="18" t="s">
        <v>203</v>
      </c>
      <c r="F58" s="18">
        <v>2011</v>
      </c>
      <c r="G58" s="18">
        <v>2.11</v>
      </c>
      <c r="H58" s="27">
        <f t="shared" si="1"/>
        <v>409.34</v>
      </c>
      <c r="I58" s="26">
        <v>194</v>
      </c>
      <c r="J58" s="20"/>
      <c r="K58" s="26">
        <v>194</v>
      </c>
      <c r="L58" s="19">
        <v>0</v>
      </c>
    </row>
    <row r="59" spans="2:11" ht="15.75">
      <c r="B59" s="7"/>
      <c r="J59" s="20"/>
      <c r="K59" s="26"/>
    </row>
    <row r="60" spans="1:12" ht="23.25">
      <c r="A60" s="1"/>
      <c r="B60" s="1"/>
      <c r="C60" s="2" t="s">
        <v>170</v>
      </c>
      <c r="D60" s="2"/>
      <c r="E60" s="2"/>
      <c r="F60" s="2"/>
      <c r="G60" s="2"/>
      <c r="H60" s="2"/>
      <c r="I60" s="1"/>
      <c r="J60" s="1"/>
      <c r="K60" s="1"/>
      <c r="L60" s="1"/>
    </row>
    <row r="61" spans="1:12" ht="23.25">
      <c r="A61" s="1"/>
      <c r="B61" s="1"/>
      <c r="C61" s="2"/>
      <c r="D61" s="2" t="s">
        <v>158</v>
      </c>
      <c r="E61" s="2" t="s">
        <v>171</v>
      </c>
      <c r="F61" s="2"/>
      <c r="G61" s="2" t="s">
        <v>161</v>
      </c>
      <c r="H61" s="2"/>
      <c r="I61" s="1"/>
      <c r="J61" s="2"/>
      <c r="K61" s="2"/>
      <c r="L61" s="1"/>
    </row>
    <row r="62" spans="1:13" ht="15">
      <c r="A62" s="3"/>
      <c r="B62" s="3"/>
      <c r="C62" s="3"/>
      <c r="D62" s="3"/>
      <c r="E62" s="3"/>
      <c r="F62" s="3"/>
      <c r="G62" s="3"/>
      <c r="H62" s="3"/>
      <c r="I62" s="3"/>
      <c r="J62" s="13" t="s">
        <v>205</v>
      </c>
      <c r="K62" s="4"/>
      <c r="L62" s="3"/>
      <c r="M62" s="16" t="s">
        <v>208</v>
      </c>
    </row>
    <row r="63" spans="1:16" ht="51.75">
      <c r="A63" s="5" t="s">
        <v>0</v>
      </c>
      <c r="B63" s="5" t="s">
        <v>1</v>
      </c>
      <c r="C63" s="5" t="s">
        <v>2</v>
      </c>
      <c r="D63" s="8" t="s">
        <v>3</v>
      </c>
      <c r="E63" s="8" t="s">
        <v>4</v>
      </c>
      <c r="F63" s="9" t="s">
        <v>5</v>
      </c>
      <c r="G63" s="9" t="s">
        <v>6</v>
      </c>
      <c r="H63" s="10" t="s">
        <v>7</v>
      </c>
      <c r="I63" s="10" t="s">
        <v>8</v>
      </c>
      <c r="J63" s="10" t="s">
        <v>206</v>
      </c>
      <c r="K63" s="11" t="s">
        <v>155</v>
      </c>
      <c r="L63" s="10" t="s">
        <v>159</v>
      </c>
      <c r="M63" s="12" t="s">
        <v>207</v>
      </c>
      <c r="N63" s="11" t="s">
        <v>156</v>
      </c>
      <c r="O63" s="10" t="s">
        <v>157</v>
      </c>
      <c r="P63" s="10"/>
    </row>
    <row r="64" spans="1:15" ht="15">
      <c r="A64">
        <v>1</v>
      </c>
      <c r="B64" s="17">
        <v>15</v>
      </c>
      <c r="C64" s="18" t="s">
        <v>48</v>
      </c>
      <c r="D64" s="18" t="s">
        <v>49</v>
      </c>
      <c r="E64" s="18" t="s">
        <v>50</v>
      </c>
      <c r="F64" s="18">
        <v>1958</v>
      </c>
      <c r="G64" s="18">
        <v>1.58</v>
      </c>
      <c r="H64" s="30">
        <f aca="true" t="shared" si="2" ref="H64:H95">I64*G64</f>
        <v>48.980000000000004</v>
      </c>
      <c r="I64">
        <f aca="true" t="shared" si="3" ref="I64:I95">K64+N64</f>
        <v>31</v>
      </c>
      <c r="J64" s="20">
        <v>0.005775462962962941</v>
      </c>
      <c r="K64">
        <v>18</v>
      </c>
      <c r="L64">
        <v>0</v>
      </c>
      <c r="M64" s="20">
        <v>0.004907407407407471</v>
      </c>
      <c r="N64">
        <v>13</v>
      </c>
      <c r="O64">
        <v>0</v>
      </c>
    </row>
    <row r="65" spans="1:15" ht="15">
      <c r="A65">
        <v>2</v>
      </c>
      <c r="B65" s="17">
        <v>54</v>
      </c>
      <c r="C65" s="18" t="s">
        <v>152</v>
      </c>
      <c r="D65" s="18" t="s">
        <v>153</v>
      </c>
      <c r="E65" s="18" t="s">
        <v>154</v>
      </c>
      <c r="F65" s="18">
        <v>2010</v>
      </c>
      <c r="G65" s="18">
        <v>2.1</v>
      </c>
      <c r="H65" s="30">
        <f t="shared" si="2"/>
        <v>69.3</v>
      </c>
      <c r="I65" s="16">
        <f t="shared" si="3"/>
        <v>33</v>
      </c>
      <c r="J65" s="20">
        <v>0.00592592592592589</v>
      </c>
      <c r="K65">
        <v>31</v>
      </c>
      <c r="L65" s="16">
        <v>0</v>
      </c>
      <c r="M65" s="20">
        <v>0.004745370370370372</v>
      </c>
      <c r="N65">
        <v>2</v>
      </c>
      <c r="O65" s="16">
        <v>0</v>
      </c>
    </row>
    <row r="66" spans="1:15" ht="15">
      <c r="A66">
        <v>3</v>
      </c>
      <c r="B66" s="17">
        <v>36</v>
      </c>
      <c r="C66" s="18" t="s">
        <v>106</v>
      </c>
      <c r="D66" s="18" t="s">
        <v>198</v>
      </c>
      <c r="E66" s="18" t="s">
        <v>105</v>
      </c>
      <c r="F66" s="18">
        <v>1969</v>
      </c>
      <c r="G66" s="18">
        <v>1.69</v>
      </c>
      <c r="H66" s="30">
        <f t="shared" si="2"/>
        <v>76.05</v>
      </c>
      <c r="I66" s="16">
        <f t="shared" si="3"/>
        <v>45</v>
      </c>
      <c r="J66" s="20">
        <v>0.005578703703703669</v>
      </c>
      <c r="K66">
        <v>1</v>
      </c>
      <c r="L66" s="16">
        <v>0</v>
      </c>
      <c r="M66" s="20">
        <v>0.0045023148148147785</v>
      </c>
      <c r="N66">
        <v>44</v>
      </c>
      <c r="O66" s="16">
        <v>0</v>
      </c>
    </row>
    <row r="67" spans="1:15" ht="15">
      <c r="A67">
        <v>4</v>
      </c>
      <c r="B67" s="17">
        <v>6</v>
      </c>
      <c r="C67" s="18" t="s">
        <v>24</v>
      </c>
      <c r="D67" s="18" t="s">
        <v>25</v>
      </c>
      <c r="E67" s="18" t="s">
        <v>26</v>
      </c>
      <c r="F67" s="18">
        <v>1955</v>
      </c>
      <c r="G67" s="18">
        <v>1.55</v>
      </c>
      <c r="H67" s="30">
        <f t="shared" si="2"/>
        <v>88.35000000000001</v>
      </c>
      <c r="I67" s="16">
        <f t="shared" si="3"/>
        <v>57</v>
      </c>
      <c r="J67" s="20">
        <v>0.005833333333333357</v>
      </c>
      <c r="K67">
        <v>23</v>
      </c>
      <c r="L67" s="16">
        <v>0</v>
      </c>
      <c r="M67" s="20">
        <v>0.004560185185185195</v>
      </c>
      <c r="N67">
        <v>34</v>
      </c>
      <c r="O67" s="16">
        <v>0</v>
      </c>
    </row>
    <row r="68" spans="1:15" ht="15">
      <c r="A68">
        <v>5</v>
      </c>
      <c r="B68" s="17">
        <v>17</v>
      </c>
      <c r="C68" s="18" t="s">
        <v>53</v>
      </c>
      <c r="D68" s="18" t="s">
        <v>54</v>
      </c>
      <c r="E68" s="18" t="s">
        <v>55</v>
      </c>
      <c r="F68" s="18">
        <v>1958</v>
      </c>
      <c r="G68" s="18">
        <v>1.58</v>
      </c>
      <c r="H68" s="30">
        <f t="shared" si="2"/>
        <v>88.48</v>
      </c>
      <c r="I68" s="16">
        <f t="shared" si="3"/>
        <v>56</v>
      </c>
      <c r="J68" s="20">
        <v>0.005590277777777819</v>
      </c>
      <c r="K68">
        <v>2</v>
      </c>
      <c r="L68" s="16">
        <v>0</v>
      </c>
      <c r="M68" s="20">
        <v>0.004444444444444473</v>
      </c>
      <c r="N68">
        <v>54</v>
      </c>
      <c r="O68" s="16">
        <v>0</v>
      </c>
    </row>
    <row r="69" spans="1:15" ht="15">
      <c r="A69">
        <v>6</v>
      </c>
      <c r="B69" s="17">
        <v>48</v>
      </c>
      <c r="C69" s="18" t="s">
        <v>139</v>
      </c>
      <c r="D69" s="18" t="s">
        <v>140</v>
      </c>
      <c r="E69" s="18" t="s">
        <v>133</v>
      </c>
      <c r="F69" s="18">
        <v>1989</v>
      </c>
      <c r="G69" s="18">
        <v>1.89</v>
      </c>
      <c r="H69" s="30">
        <f t="shared" si="2"/>
        <v>88.83</v>
      </c>
      <c r="I69" s="16">
        <f t="shared" si="3"/>
        <v>47</v>
      </c>
      <c r="J69" s="20">
        <v>0.005601851851851858</v>
      </c>
      <c r="K69">
        <v>3</v>
      </c>
      <c r="L69" s="16">
        <v>0</v>
      </c>
      <c r="M69" s="20">
        <v>0.0045023148148147785</v>
      </c>
      <c r="N69">
        <v>44</v>
      </c>
      <c r="O69" s="16">
        <v>0</v>
      </c>
    </row>
    <row r="70" spans="1:15" ht="15">
      <c r="A70">
        <v>7</v>
      </c>
      <c r="B70" s="17">
        <v>20</v>
      </c>
      <c r="C70" s="18" t="s">
        <v>61</v>
      </c>
      <c r="D70" s="18" t="s">
        <v>62</v>
      </c>
      <c r="E70" s="18" t="s">
        <v>63</v>
      </c>
      <c r="F70" s="18">
        <v>1959</v>
      </c>
      <c r="G70" s="18">
        <v>1.59</v>
      </c>
      <c r="H70" s="30">
        <f t="shared" si="2"/>
        <v>90.63000000000001</v>
      </c>
      <c r="I70" s="16">
        <f t="shared" si="3"/>
        <v>57</v>
      </c>
      <c r="J70" s="20">
        <v>0.005763888888888902</v>
      </c>
      <c r="K70">
        <v>17</v>
      </c>
      <c r="L70" s="16">
        <v>0</v>
      </c>
      <c r="M70" s="20">
        <v>0.004525462962963078</v>
      </c>
      <c r="N70">
        <v>40</v>
      </c>
      <c r="O70" s="16">
        <v>0</v>
      </c>
    </row>
    <row r="71" spans="1:15" ht="15">
      <c r="A71">
        <v>8</v>
      </c>
      <c r="B71" s="17">
        <v>45</v>
      </c>
      <c r="C71" s="18" t="s">
        <v>131</v>
      </c>
      <c r="D71" s="18" t="s">
        <v>132</v>
      </c>
      <c r="E71" s="18" t="s">
        <v>133</v>
      </c>
      <c r="F71" s="18">
        <v>1983</v>
      </c>
      <c r="G71" s="18">
        <v>1.83</v>
      </c>
      <c r="H71" s="30">
        <f t="shared" si="2"/>
        <v>93.33</v>
      </c>
      <c r="I71" s="16">
        <f t="shared" si="3"/>
        <v>51</v>
      </c>
      <c r="J71" s="20">
        <v>0.005601851851851802</v>
      </c>
      <c r="K71">
        <v>3</v>
      </c>
      <c r="L71" s="16">
        <v>0</v>
      </c>
      <c r="M71" s="20">
        <v>0.004479166666666701</v>
      </c>
      <c r="N71">
        <v>48</v>
      </c>
      <c r="O71" s="16">
        <v>0</v>
      </c>
    </row>
    <row r="72" spans="1:15" ht="15">
      <c r="A72">
        <v>9</v>
      </c>
      <c r="B72" s="17">
        <v>38</v>
      </c>
      <c r="C72" s="18" t="s">
        <v>110</v>
      </c>
      <c r="D72" s="18" t="s">
        <v>111</v>
      </c>
      <c r="E72" s="18" t="s">
        <v>112</v>
      </c>
      <c r="F72" s="18">
        <v>1972</v>
      </c>
      <c r="G72" s="18">
        <v>1.72</v>
      </c>
      <c r="H72" s="30">
        <f t="shared" si="2"/>
        <v>96.32</v>
      </c>
      <c r="I72" s="16">
        <f t="shared" si="3"/>
        <v>56</v>
      </c>
      <c r="J72" s="20">
        <v>0.005752314814814863</v>
      </c>
      <c r="K72">
        <v>16</v>
      </c>
      <c r="L72" s="16">
        <v>0</v>
      </c>
      <c r="M72" s="20">
        <v>0.004525462962962967</v>
      </c>
      <c r="N72">
        <v>40</v>
      </c>
      <c r="O72" s="16">
        <v>0</v>
      </c>
    </row>
    <row r="73" spans="1:15" ht="15">
      <c r="A73">
        <v>10</v>
      </c>
      <c r="B73" s="17">
        <v>18</v>
      </c>
      <c r="C73" s="18" t="s">
        <v>56</v>
      </c>
      <c r="D73" s="18" t="s">
        <v>57</v>
      </c>
      <c r="E73" s="18" t="s">
        <v>58</v>
      </c>
      <c r="F73" s="18">
        <v>1958</v>
      </c>
      <c r="G73" s="18">
        <v>1.58</v>
      </c>
      <c r="H73" s="30">
        <f t="shared" si="2"/>
        <v>96.38000000000001</v>
      </c>
      <c r="I73" s="16">
        <f t="shared" si="3"/>
        <v>61</v>
      </c>
      <c r="J73" s="20">
        <v>0.005694444444444446</v>
      </c>
      <c r="K73">
        <v>11</v>
      </c>
      <c r="L73" s="16">
        <v>0</v>
      </c>
      <c r="M73" s="20">
        <v>0.004467592592592551</v>
      </c>
      <c r="N73">
        <v>50</v>
      </c>
      <c r="O73" s="16">
        <v>0</v>
      </c>
    </row>
    <row r="74" spans="1:15" ht="15">
      <c r="A74">
        <v>11</v>
      </c>
      <c r="B74" s="17">
        <v>37</v>
      </c>
      <c r="C74" s="18" t="s">
        <v>107</v>
      </c>
      <c r="D74" s="18" t="s">
        <v>108</v>
      </c>
      <c r="E74" s="18" t="s">
        <v>109</v>
      </c>
      <c r="F74" s="18">
        <v>1971</v>
      </c>
      <c r="G74" s="18">
        <v>1.71</v>
      </c>
      <c r="H74" s="30">
        <f t="shared" si="2"/>
        <v>99.17999999999999</v>
      </c>
      <c r="I74" s="16">
        <f t="shared" si="3"/>
        <v>58</v>
      </c>
      <c r="J74" s="20">
        <v>0.005844907407407396</v>
      </c>
      <c r="K74">
        <v>24</v>
      </c>
      <c r="L74" s="16">
        <v>0</v>
      </c>
      <c r="M74" s="20">
        <v>0.004560185185185084</v>
      </c>
      <c r="N74">
        <v>34</v>
      </c>
      <c r="O74" s="16">
        <v>0</v>
      </c>
    </row>
    <row r="75" spans="1:15" ht="15">
      <c r="A75">
        <v>12</v>
      </c>
      <c r="B75" s="17">
        <v>13</v>
      </c>
      <c r="C75" s="18" t="s">
        <v>44</v>
      </c>
      <c r="D75" s="18" t="s">
        <v>45</v>
      </c>
      <c r="E75" s="18" t="s">
        <v>29</v>
      </c>
      <c r="F75" s="18">
        <v>1957</v>
      </c>
      <c r="G75" s="18">
        <v>1.57</v>
      </c>
      <c r="H75" s="30">
        <f t="shared" si="2"/>
        <v>102.05</v>
      </c>
      <c r="I75" s="16">
        <f t="shared" si="3"/>
        <v>65</v>
      </c>
      <c r="J75" s="20">
        <v>0.005740740740740713</v>
      </c>
      <c r="K75">
        <v>15</v>
      </c>
      <c r="L75" s="16">
        <v>0</v>
      </c>
      <c r="M75" s="20">
        <v>0.004467592592592551</v>
      </c>
      <c r="N75">
        <v>50</v>
      </c>
      <c r="O75" s="16">
        <v>0</v>
      </c>
    </row>
    <row r="76" spans="1:15" ht="15">
      <c r="A76">
        <v>13</v>
      </c>
      <c r="B76" s="17">
        <v>41</v>
      </c>
      <c r="C76" s="18" t="s">
        <v>119</v>
      </c>
      <c r="D76" s="18" t="s">
        <v>120</v>
      </c>
      <c r="E76" s="18" t="s">
        <v>121</v>
      </c>
      <c r="F76" s="18">
        <v>1974</v>
      </c>
      <c r="G76" s="18">
        <v>1.74</v>
      </c>
      <c r="H76" s="30">
        <f t="shared" si="2"/>
        <v>102.66</v>
      </c>
      <c r="I76" s="16">
        <f t="shared" si="3"/>
        <v>59</v>
      </c>
      <c r="J76" s="20">
        <v>0.005601851851851913</v>
      </c>
      <c r="K76">
        <v>3</v>
      </c>
      <c r="L76" s="16">
        <v>0</v>
      </c>
      <c r="M76" s="20">
        <v>0.004432870370370434</v>
      </c>
      <c r="N76">
        <v>56</v>
      </c>
      <c r="O76" s="16">
        <v>0</v>
      </c>
    </row>
    <row r="77" spans="1:15" ht="15">
      <c r="A77">
        <v>14</v>
      </c>
      <c r="B77" s="17">
        <v>53</v>
      </c>
      <c r="C77" s="18" t="s">
        <v>149</v>
      </c>
      <c r="D77" s="18" t="s">
        <v>150</v>
      </c>
      <c r="E77" s="18" t="s">
        <v>151</v>
      </c>
      <c r="F77" s="18">
        <v>2007</v>
      </c>
      <c r="G77" s="18">
        <v>2.07</v>
      </c>
      <c r="H77" s="30">
        <f t="shared" si="2"/>
        <v>103.49999999999999</v>
      </c>
      <c r="I77" s="16">
        <f t="shared" si="3"/>
        <v>50</v>
      </c>
      <c r="J77" s="20">
        <v>0.006076388888888951</v>
      </c>
      <c r="K77">
        <v>44</v>
      </c>
      <c r="L77" s="16">
        <v>0</v>
      </c>
      <c r="M77" s="20">
        <v>0.004722222222222294</v>
      </c>
      <c r="N77">
        <v>6</v>
      </c>
      <c r="O77" s="16">
        <v>0</v>
      </c>
    </row>
    <row r="78" spans="1:15" ht="15">
      <c r="A78">
        <v>15</v>
      </c>
      <c r="B78" s="17">
        <v>3</v>
      </c>
      <c r="C78" s="18" t="s">
        <v>15</v>
      </c>
      <c r="D78" s="18" t="s">
        <v>16</v>
      </c>
      <c r="E78" s="18" t="s">
        <v>17</v>
      </c>
      <c r="F78" s="18">
        <v>1954</v>
      </c>
      <c r="G78" s="18">
        <v>1.54</v>
      </c>
      <c r="H78" s="30">
        <f t="shared" si="2"/>
        <v>109.34</v>
      </c>
      <c r="I78" s="16">
        <f t="shared" si="3"/>
        <v>71</v>
      </c>
      <c r="J78" s="20">
        <v>0.006157407407407389</v>
      </c>
      <c r="K78">
        <v>51</v>
      </c>
      <c r="L78" s="16">
        <v>0</v>
      </c>
      <c r="M78" s="20">
        <v>0.0046412037037038</v>
      </c>
      <c r="N78">
        <v>20</v>
      </c>
      <c r="O78" s="16">
        <v>0</v>
      </c>
    </row>
    <row r="79" spans="1:15" ht="15">
      <c r="A79">
        <v>16</v>
      </c>
      <c r="B79" s="17">
        <v>49</v>
      </c>
      <c r="C79" s="18" t="s">
        <v>141</v>
      </c>
      <c r="D79" s="18" t="s">
        <v>142</v>
      </c>
      <c r="E79" s="18" t="s">
        <v>143</v>
      </c>
      <c r="F79" s="18">
        <v>1990</v>
      </c>
      <c r="G79" s="18">
        <v>1.9</v>
      </c>
      <c r="H79" s="30">
        <f t="shared" si="2"/>
        <v>112.1</v>
      </c>
      <c r="I79" s="16">
        <f t="shared" si="3"/>
        <v>59</v>
      </c>
      <c r="J79" s="20">
        <v>0.005763888888888846</v>
      </c>
      <c r="K79">
        <v>17</v>
      </c>
      <c r="L79" s="16">
        <v>0</v>
      </c>
      <c r="M79" s="20">
        <v>0.004513888888888706</v>
      </c>
      <c r="N79">
        <v>42</v>
      </c>
      <c r="O79" s="16">
        <v>0</v>
      </c>
    </row>
    <row r="80" spans="1:15" ht="15">
      <c r="A80">
        <v>17</v>
      </c>
      <c r="B80" s="17">
        <v>23</v>
      </c>
      <c r="C80" s="18" t="s">
        <v>69</v>
      </c>
      <c r="D80" s="18" t="s">
        <v>70</v>
      </c>
      <c r="E80" s="18" t="s">
        <v>66</v>
      </c>
      <c r="F80" s="18">
        <v>1960</v>
      </c>
      <c r="G80" s="18">
        <v>1.6</v>
      </c>
      <c r="H80" s="30">
        <f t="shared" si="2"/>
        <v>113.60000000000001</v>
      </c>
      <c r="I80" s="16">
        <f t="shared" si="3"/>
        <v>71</v>
      </c>
      <c r="J80" s="20">
        <v>0.005879629629629568</v>
      </c>
      <c r="K80">
        <v>27</v>
      </c>
      <c r="L80" s="16">
        <v>0</v>
      </c>
      <c r="M80" s="20">
        <v>0.0045023148148148895</v>
      </c>
      <c r="N80">
        <v>44</v>
      </c>
      <c r="O80" s="16">
        <v>0</v>
      </c>
    </row>
    <row r="81" spans="1:15" ht="15">
      <c r="A81">
        <v>18</v>
      </c>
      <c r="B81" s="17">
        <v>27</v>
      </c>
      <c r="C81" s="18" t="s">
        <v>80</v>
      </c>
      <c r="D81" s="18" t="s">
        <v>81</v>
      </c>
      <c r="E81" s="18" t="s">
        <v>82</v>
      </c>
      <c r="F81" s="18">
        <v>1964</v>
      </c>
      <c r="G81" s="18">
        <v>1.64</v>
      </c>
      <c r="H81" s="30">
        <f t="shared" si="2"/>
        <v>122.99999999999999</v>
      </c>
      <c r="I81" s="16">
        <f t="shared" si="3"/>
        <v>75</v>
      </c>
      <c r="J81" s="20">
        <v>0.005624999999999991</v>
      </c>
      <c r="K81">
        <v>5</v>
      </c>
      <c r="L81" s="16">
        <v>0</v>
      </c>
      <c r="M81" s="20">
        <v>0.004351851851851829</v>
      </c>
      <c r="N81">
        <v>70</v>
      </c>
      <c r="O81" s="16">
        <v>0</v>
      </c>
    </row>
    <row r="82" spans="1:15" ht="15">
      <c r="A82">
        <v>19</v>
      </c>
      <c r="B82" s="17">
        <v>32</v>
      </c>
      <c r="C82" s="18" t="s">
        <v>96</v>
      </c>
      <c r="D82" s="18" t="s">
        <v>197</v>
      </c>
      <c r="E82" s="18" t="s">
        <v>97</v>
      </c>
      <c r="F82" s="18">
        <v>1968</v>
      </c>
      <c r="G82" s="18">
        <v>1.67</v>
      </c>
      <c r="H82" s="30">
        <f t="shared" si="2"/>
        <v>130.26</v>
      </c>
      <c r="I82" s="16">
        <f t="shared" si="3"/>
        <v>78</v>
      </c>
      <c r="J82" s="20">
        <v>0.005659722222222274</v>
      </c>
      <c r="K82">
        <v>8</v>
      </c>
      <c r="L82" s="16">
        <v>0</v>
      </c>
      <c r="M82" s="20">
        <v>0.004351851851851829</v>
      </c>
      <c r="N82">
        <v>70</v>
      </c>
      <c r="O82" s="16">
        <v>0</v>
      </c>
    </row>
    <row r="83" spans="1:15" ht="15">
      <c r="A83">
        <v>20</v>
      </c>
      <c r="B83" s="17">
        <v>39</v>
      </c>
      <c r="C83" s="18" t="s">
        <v>113</v>
      </c>
      <c r="D83" s="18" t="s">
        <v>114</v>
      </c>
      <c r="E83" s="18" t="s">
        <v>115</v>
      </c>
      <c r="F83" s="18">
        <v>1973</v>
      </c>
      <c r="G83" s="18">
        <v>1.73</v>
      </c>
      <c r="H83" s="30">
        <f t="shared" si="2"/>
        <v>141.85999999999999</v>
      </c>
      <c r="I83" s="16">
        <f t="shared" si="3"/>
        <v>82</v>
      </c>
      <c r="J83" s="20">
        <v>0.005497685185185175</v>
      </c>
      <c r="K83">
        <v>12</v>
      </c>
      <c r="L83" s="16">
        <v>0</v>
      </c>
      <c r="M83" s="20">
        <v>0.004351851851851829</v>
      </c>
      <c r="N83">
        <v>70</v>
      </c>
      <c r="O83" s="16">
        <v>0</v>
      </c>
    </row>
    <row r="84" spans="1:15" ht="15">
      <c r="A84">
        <v>21</v>
      </c>
      <c r="B84" s="17">
        <v>29</v>
      </c>
      <c r="C84" s="18" t="s">
        <v>85</v>
      </c>
      <c r="D84" s="18" t="s">
        <v>86</v>
      </c>
      <c r="E84" s="18" t="s">
        <v>87</v>
      </c>
      <c r="F84" s="18">
        <v>1966</v>
      </c>
      <c r="G84" s="18">
        <v>1.66</v>
      </c>
      <c r="H84" s="30">
        <f t="shared" si="2"/>
        <v>144.42</v>
      </c>
      <c r="I84" s="16">
        <f t="shared" si="3"/>
        <v>87</v>
      </c>
      <c r="J84" s="20">
        <v>0.005763888888888902</v>
      </c>
      <c r="K84">
        <v>17</v>
      </c>
      <c r="L84" s="16">
        <v>0</v>
      </c>
      <c r="M84" s="20">
        <v>0.004351851851851829</v>
      </c>
      <c r="N84">
        <v>70</v>
      </c>
      <c r="O84" s="16">
        <v>0</v>
      </c>
    </row>
    <row r="85" spans="1:15" ht="15">
      <c r="A85">
        <v>22</v>
      </c>
      <c r="B85" s="17">
        <v>5</v>
      </c>
      <c r="C85" s="18" t="s">
        <v>21</v>
      </c>
      <c r="D85" s="18" t="s">
        <v>22</v>
      </c>
      <c r="E85" s="18" t="s">
        <v>23</v>
      </c>
      <c r="F85" s="18">
        <v>1955</v>
      </c>
      <c r="G85" s="18">
        <v>1.55</v>
      </c>
      <c r="H85" s="30">
        <f t="shared" si="2"/>
        <v>145.70000000000002</v>
      </c>
      <c r="I85" s="16">
        <f t="shared" si="3"/>
        <v>94</v>
      </c>
      <c r="J85" s="20">
        <v>0.005543981481481386</v>
      </c>
      <c r="K85">
        <v>4</v>
      </c>
      <c r="L85" s="16">
        <v>0</v>
      </c>
      <c r="M85" s="20">
        <v>0.004236111111111107</v>
      </c>
      <c r="N85">
        <v>90</v>
      </c>
      <c r="O85" s="16">
        <v>0</v>
      </c>
    </row>
    <row r="86" spans="1:15" ht="15">
      <c r="A86">
        <v>23</v>
      </c>
      <c r="B86" s="17">
        <v>2</v>
      </c>
      <c r="C86" s="18" t="s">
        <v>12</v>
      </c>
      <c r="D86" s="18" t="s">
        <v>13</v>
      </c>
      <c r="E86" s="18" t="s">
        <v>14</v>
      </c>
      <c r="F86" s="18">
        <v>1953</v>
      </c>
      <c r="G86" s="18">
        <v>1.53</v>
      </c>
      <c r="H86" s="30">
        <f t="shared" si="2"/>
        <v>149.94</v>
      </c>
      <c r="I86" s="16">
        <f t="shared" si="3"/>
        <v>98</v>
      </c>
      <c r="J86" s="20">
        <v>0.005752314814814807</v>
      </c>
      <c r="K86">
        <v>16</v>
      </c>
      <c r="L86" s="16">
        <v>0</v>
      </c>
      <c r="M86" s="20">
        <v>0.004282407407407374</v>
      </c>
      <c r="N86">
        <v>82</v>
      </c>
      <c r="O86" s="16">
        <v>0</v>
      </c>
    </row>
    <row r="87" spans="1:15" ht="15">
      <c r="A87">
        <v>24</v>
      </c>
      <c r="B87" s="17">
        <v>47</v>
      </c>
      <c r="C87" s="16" t="s">
        <v>136</v>
      </c>
      <c r="D87" s="16" t="s">
        <v>137</v>
      </c>
      <c r="E87" s="16" t="s">
        <v>138</v>
      </c>
      <c r="F87" s="16">
        <v>1988</v>
      </c>
      <c r="G87" s="18">
        <v>1.88</v>
      </c>
      <c r="H87" s="30">
        <f t="shared" si="2"/>
        <v>165.44</v>
      </c>
      <c r="I87" s="16">
        <f t="shared" si="3"/>
        <v>88</v>
      </c>
      <c r="J87" s="20">
        <v>0.005775462962962941</v>
      </c>
      <c r="K87">
        <v>18</v>
      </c>
      <c r="L87" s="16">
        <v>0</v>
      </c>
      <c r="M87" s="20">
        <v>0.00435185185185194</v>
      </c>
      <c r="N87">
        <v>70</v>
      </c>
      <c r="O87" s="16">
        <v>0</v>
      </c>
    </row>
    <row r="88" spans="1:15" ht="15">
      <c r="A88">
        <v>25</v>
      </c>
      <c r="B88" s="17">
        <v>25</v>
      </c>
      <c r="C88" s="18" t="s">
        <v>74</v>
      </c>
      <c r="D88" s="18" t="s">
        <v>75</v>
      </c>
      <c r="E88" s="18" t="s">
        <v>76</v>
      </c>
      <c r="F88" s="18">
        <v>1963</v>
      </c>
      <c r="G88" s="18">
        <v>1.63</v>
      </c>
      <c r="H88" s="30">
        <f t="shared" si="2"/>
        <v>169.51999999999998</v>
      </c>
      <c r="I88" s="16">
        <f t="shared" si="3"/>
        <v>104</v>
      </c>
      <c r="J88" s="20">
        <v>0.005358796296296264</v>
      </c>
      <c r="K88">
        <v>36</v>
      </c>
      <c r="L88" s="16">
        <v>0</v>
      </c>
      <c r="M88" s="20">
        <v>0.004363425925925868</v>
      </c>
      <c r="N88">
        <v>68</v>
      </c>
      <c r="O88" s="16">
        <v>0</v>
      </c>
    </row>
    <row r="89" spans="1:15" ht="15">
      <c r="A89">
        <v>26</v>
      </c>
      <c r="B89" s="17">
        <v>30</v>
      </c>
      <c r="C89" s="18" t="s">
        <v>88</v>
      </c>
      <c r="D89" s="18" t="s">
        <v>89</v>
      </c>
      <c r="E89" s="18" t="s">
        <v>90</v>
      </c>
      <c r="F89" s="18">
        <v>1967</v>
      </c>
      <c r="G89" s="18">
        <v>1.67</v>
      </c>
      <c r="H89" s="30">
        <f t="shared" si="2"/>
        <v>185.37</v>
      </c>
      <c r="I89" s="16">
        <f t="shared" si="3"/>
        <v>111</v>
      </c>
      <c r="J89" s="20">
        <v>0.005624999999999991</v>
      </c>
      <c r="K89">
        <v>5</v>
      </c>
      <c r="L89" s="16">
        <v>0</v>
      </c>
      <c r="M89" s="20">
        <v>0.004143518518518574</v>
      </c>
      <c r="N89">
        <v>106</v>
      </c>
      <c r="O89" s="16">
        <v>0</v>
      </c>
    </row>
    <row r="90" spans="1:15" ht="15">
      <c r="A90">
        <v>27</v>
      </c>
      <c r="B90" s="17">
        <v>7</v>
      </c>
      <c r="C90" s="18" t="s">
        <v>27</v>
      </c>
      <c r="D90" s="18" t="s">
        <v>28</v>
      </c>
      <c r="E90" s="18" t="s">
        <v>29</v>
      </c>
      <c r="F90" s="18">
        <v>1955</v>
      </c>
      <c r="G90" s="18">
        <v>1.55</v>
      </c>
      <c r="H90" s="30">
        <f t="shared" si="2"/>
        <v>187.55</v>
      </c>
      <c r="I90" s="16">
        <f t="shared" si="3"/>
        <v>121</v>
      </c>
      <c r="J90" s="20">
        <v>0.005949074074074023</v>
      </c>
      <c r="K90">
        <v>33</v>
      </c>
      <c r="L90" s="16">
        <v>0</v>
      </c>
      <c r="M90" s="20">
        <v>0.004247685185185146</v>
      </c>
      <c r="N90">
        <v>88</v>
      </c>
      <c r="O90" s="16">
        <v>0</v>
      </c>
    </row>
    <row r="91" spans="1:15" ht="15">
      <c r="A91">
        <v>28</v>
      </c>
      <c r="B91" s="17">
        <v>35</v>
      </c>
      <c r="C91" s="18" t="s">
        <v>103</v>
      </c>
      <c r="D91" s="18" t="s">
        <v>104</v>
      </c>
      <c r="E91" s="18" t="s">
        <v>105</v>
      </c>
      <c r="F91" s="18">
        <v>1968</v>
      </c>
      <c r="G91" s="18">
        <v>1.68</v>
      </c>
      <c r="H91" s="30">
        <f t="shared" si="2"/>
        <v>188.16</v>
      </c>
      <c r="I91" s="16">
        <f t="shared" si="3"/>
        <v>112</v>
      </c>
      <c r="J91" s="20">
        <v>0.005381944444444453</v>
      </c>
      <c r="K91">
        <v>32</v>
      </c>
      <c r="L91" s="16">
        <v>0</v>
      </c>
      <c r="M91" s="20">
        <v>0.004293981481481524</v>
      </c>
      <c r="N91">
        <v>80</v>
      </c>
      <c r="O91" s="16">
        <v>0</v>
      </c>
    </row>
    <row r="92" spans="1:15" ht="15">
      <c r="A92">
        <v>29</v>
      </c>
      <c r="B92" s="17">
        <v>46</v>
      </c>
      <c r="C92" s="18" t="s">
        <v>134</v>
      </c>
      <c r="D92" s="18" t="s">
        <v>135</v>
      </c>
      <c r="E92" s="18" t="s">
        <v>133</v>
      </c>
      <c r="F92" s="18">
        <v>1987</v>
      </c>
      <c r="G92" s="18">
        <v>1.87</v>
      </c>
      <c r="H92" s="30">
        <f t="shared" si="2"/>
        <v>198.22</v>
      </c>
      <c r="I92" s="16">
        <f t="shared" si="3"/>
        <v>106</v>
      </c>
      <c r="J92" s="20">
        <v>0.005891203703703718</v>
      </c>
      <c r="K92">
        <v>28</v>
      </c>
      <c r="L92" s="16">
        <v>0</v>
      </c>
      <c r="M92" s="20">
        <v>0.0043055555555555625</v>
      </c>
      <c r="N92">
        <v>78</v>
      </c>
      <c r="O92" s="16">
        <v>0</v>
      </c>
    </row>
    <row r="93" spans="1:15" ht="15">
      <c r="A93">
        <v>30</v>
      </c>
      <c r="B93" s="17">
        <v>33</v>
      </c>
      <c r="C93" s="18" t="s">
        <v>98</v>
      </c>
      <c r="D93" s="18" t="s">
        <v>99</v>
      </c>
      <c r="E93" s="18" t="s">
        <v>100</v>
      </c>
      <c r="F93" s="18">
        <v>1968</v>
      </c>
      <c r="G93" s="18">
        <v>1.68</v>
      </c>
      <c r="H93" s="30">
        <f t="shared" si="2"/>
        <v>201.6</v>
      </c>
      <c r="I93" s="16">
        <f t="shared" si="3"/>
        <v>120</v>
      </c>
      <c r="J93" s="20">
        <v>0.00527777777777777</v>
      </c>
      <c r="K93">
        <v>50</v>
      </c>
      <c r="L93" s="16">
        <v>0</v>
      </c>
      <c r="M93" s="20">
        <v>0.004351851851851829</v>
      </c>
      <c r="N93">
        <v>70</v>
      </c>
      <c r="O93" s="16">
        <v>0</v>
      </c>
    </row>
    <row r="94" spans="1:15" ht="15">
      <c r="A94">
        <v>31</v>
      </c>
      <c r="B94" s="17">
        <v>51</v>
      </c>
      <c r="C94" s="18" t="s">
        <v>144</v>
      </c>
      <c r="D94" s="18" t="s">
        <v>145</v>
      </c>
      <c r="E94" s="18" t="s">
        <v>146</v>
      </c>
      <c r="F94" s="18">
        <v>1996</v>
      </c>
      <c r="G94" s="18">
        <v>1.96</v>
      </c>
      <c r="H94" s="30">
        <f t="shared" si="2"/>
        <v>201.88</v>
      </c>
      <c r="I94" s="16">
        <f t="shared" si="3"/>
        <v>103</v>
      </c>
      <c r="J94" s="20">
        <v>0.005671296296296258</v>
      </c>
      <c r="K94">
        <v>9</v>
      </c>
      <c r="L94" s="16">
        <v>0</v>
      </c>
      <c r="M94" s="20">
        <v>0.004212962962962918</v>
      </c>
      <c r="N94">
        <v>94</v>
      </c>
      <c r="O94" s="16">
        <v>0</v>
      </c>
    </row>
    <row r="95" spans="1:15" ht="15">
      <c r="A95">
        <v>32</v>
      </c>
      <c r="B95" s="17">
        <v>12</v>
      </c>
      <c r="C95" s="18" t="s">
        <v>41</v>
      </c>
      <c r="D95" s="18" t="s">
        <v>42</v>
      </c>
      <c r="E95" s="18" t="s">
        <v>43</v>
      </c>
      <c r="F95" s="18">
        <v>1957</v>
      </c>
      <c r="G95" s="18">
        <v>1.57</v>
      </c>
      <c r="H95" s="30">
        <f t="shared" si="2"/>
        <v>207.24</v>
      </c>
      <c r="I95" s="16">
        <f t="shared" si="3"/>
        <v>132</v>
      </c>
      <c r="J95" s="20">
        <v>0.0051967592592593315</v>
      </c>
      <c r="K95">
        <v>64</v>
      </c>
      <c r="L95" s="16">
        <v>0</v>
      </c>
      <c r="M95" s="20">
        <v>0.004363425925925979</v>
      </c>
      <c r="N95">
        <v>68</v>
      </c>
      <c r="O95" s="16">
        <v>0</v>
      </c>
    </row>
    <row r="96" spans="1:15" ht="15">
      <c r="A96">
        <v>33</v>
      </c>
      <c r="B96" s="17">
        <v>42</v>
      </c>
      <c r="C96" s="18" t="s">
        <v>122</v>
      </c>
      <c r="D96" s="18" t="s">
        <v>123</v>
      </c>
      <c r="E96" s="18" t="s">
        <v>124</v>
      </c>
      <c r="F96" s="18">
        <v>1974</v>
      </c>
      <c r="G96" s="18">
        <v>1.74</v>
      </c>
      <c r="H96" s="30">
        <f aca="true" t="shared" si="4" ref="H96:H117">I96*G96</f>
        <v>210.54</v>
      </c>
      <c r="I96" s="16">
        <f aca="true" t="shared" si="5" ref="I96:I117">K96+N96</f>
        <v>121</v>
      </c>
      <c r="J96" s="20">
        <v>0.0060879629629629894</v>
      </c>
      <c r="K96">
        <v>45</v>
      </c>
      <c r="L96" s="16">
        <v>0</v>
      </c>
      <c r="M96" s="20">
        <v>0.004317129629629601</v>
      </c>
      <c r="N96">
        <v>76</v>
      </c>
      <c r="O96" s="16">
        <v>0</v>
      </c>
    </row>
    <row r="97" spans="1:15" ht="15">
      <c r="A97">
        <v>34</v>
      </c>
      <c r="B97" s="17">
        <v>4</v>
      </c>
      <c r="C97" s="18" t="s">
        <v>18</v>
      </c>
      <c r="D97" s="18" t="s">
        <v>19</v>
      </c>
      <c r="E97" s="18" t="s">
        <v>20</v>
      </c>
      <c r="F97" s="18">
        <v>1955</v>
      </c>
      <c r="G97" s="18">
        <v>1.55</v>
      </c>
      <c r="H97" s="30">
        <f t="shared" si="4"/>
        <v>220.1</v>
      </c>
      <c r="I97" s="16">
        <f t="shared" si="5"/>
        <v>142</v>
      </c>
      <c r="J97" s="20">
        <v>0.005752314814814807</v>
      </c>
      <c r="K97">
        <v>16</v>
      </c>
      <c r="L97" s="16">
        <v>0</v>
      </c>
      <c r="M97" s="20"/>
      <c r="N97">
        <v>126</v>
      </c>
      <c r="O97" s="16">
        <v>0</v>
      </c>
    </row>
    <row r="98" spans="1:15" ht="15">
      <c r="A98">
        <v>35</v>
      </c>
      <c r="B98" s="17">
        <v>40</v>
      </c>
      <c r="C98" s="18" t="s">
        <v>116</v>
      </c>
      <c r="D98" s="18" t="s">
        <v>117</v>
      </c>
      <c r="E98" s="18" t="s">
        <v>118</v>
      </c>
      <c r="F98" s="18">
        <v>1973</v>
      </c>
      <c r="G98" s="18">
        <v>1.73</v>
      </c>
      <c r="H98" s="30">
        <f t="shared" si="4"/>
        <v>221.44</v>
      </c>
      <c r="I98" s="16">
        <f t="shared" si="5"/>
        <v>128</v>
      </c>
      <c r="J98" s="20">
        <v>0.006423611111111116</v>
      </c>
      <c r="K98">
        <v>74</v>
      </c>
      <c r="L98" s="16">
        <v>0</v>
      </c>
      <c r="M98" s="20">
        <v>0.004444444444444473</v>
      </c>
      <c r="N98">
        <v>54</v>
      </c>
      <c r="O98" s="16">
        <v>0</v>
      </c>
    </row>
    <row r="99" spans="1:15" ht="15">
      <c r="A99">
        <v>36</v>
      </c>
      <c r="B99" s="17">
        <v>9</v>
      </c>
      <c r="C99" s="18" t="s">
        <v>33</v>
      </c>
      <c r="D99" s="18" t="s">
        <v>34</v>
      </c>
      <c r="E99" s="18" t="s">
        <v>201</v>
      </c>
      <c r="F99" s="18">
        <v>1966</v>
      </c>
      <c r="G99" s="18">
        <v>1.66</v>
      </c>
      <c r="H99" s="30">
        <f t="shared" si="4"/>
        <v>222.44</v>
      </c>
      <c r="I99" s="16">
        <f t="shared" si="5"/>
        <v>134</v>
      </c>
      <c r="J99" s="20">
        <v>0.005659722222222274</v>
      </c>
      <c r="K99">
        <v>8</v>
      </c>
      <c r="L99" s="16">
        <v>0</v>
      </c>
      <c r="M99" s="20"/>
      <c r="N99">
        <v>126</v>
      </c>
      <c r="O99" s="16">
        <v>0</v>
      </c>
    </row>
    <row r="100" spans="1:15" ht="15">
      <c r="A100">
        <v>37</v>
      </c>
      <c r="B100" s="17">
        <v>31</v>
      </c>
      <c r="C100" s="18" t="s">
        <v>93</v>
      </c>
      <c r="D100" s="18" t="s">
        <v>94</v>
      </c>
      <c r="E100" s="18" t="s">
        <v>95</v>
      </c>
      <c r="F100" s="18">
        <v>1967</v>
      </c>
      <c r="G100" s="18">
        <v>1.67</v>
      </c>
      <c r="H100" s="30">
        <f t="shared" si="4"/>
        <v>228.79</v>
      </c>
      <c r="I100" s="16">
        <f t="shared" si="5"/>
        <v>137</v>
      </c>
      <c r="J100" s="20">
        <v>0.005972222222222268</v>
      </c>
      <c r="K100">
        <v>35</v>
      </c>
      <c r="L100" s="16">
        <v>0</v>
      </c>
      <c r="M100" s="20">
        <v>0.004166666666666652</v>
      </c>
      <c r="N100">
        <v>102</v>
      </c>
      <c r="O100" s="16">
        <v>0</v>
      </c>
    </row>
    <row r="101" spans="1:15" ht="15">
      <c r="A101">
        <v>38</v>
      </c>
      <c r="B101" s="17">
        <v>8</v>
      </c>
      <c r="C101" s="18" t="s">
        <v>30</v>
      </c>
      <c r="D101" s="18" t="s">
        <v>31</v>
      </c>
      <c r="E101" s="18" t="s">
        <v>32</v>
      </c>
      <c r="F101" s="18">
        <v>1955</v>
      </c>
      <c r="G101" s="18">
        <v>1.55</v>
      </c>
      <c r="H101" s="30">
        <f t="shared" si="4"/>
        <v>234.05</v>
      </c>
      <c r="I101" s="16">
        <f t="shared" si="5"/>
        <v>151</v>
      </c>
      <c r="J101" s="20">
        <v>0.005856481481481435</v>
      </c>
      <c r="K101">
        <v>25</v>
      </c>
      <c r="L101" s="16">
        <v>0</v>
      </c>
      <c r="M101" s="20"/>
      <c r="N101">
        <v>126</v>
      </c>
      <c r="O101" s="16">
        <v>0</v>
      </c>
    </row>
    <row r="102" spans="1:15" ht="15">
      <c r="A102">
        <v>39</v>
      </c>
      <c r="B102" s="17">
        <v>14</v>
      </c>
      <c r="C102" s="18" t="s">
        <v>46</v>
      </c>
      <c r="D102" s="18" t="s">
        <v>47</v>
      </c>
      <c r="E102" s="18" t="s">
        <v>35</v>
      </c>
      <c r="F102" s="18">
        <v>1957</v>
      </c>
      <c r="G102" s="18">
        <v>1.57</v>
      </c>
      <c r="H102" s="30">
        <f t="shared" si="4"/>
        <v>237.07000000000002</v>
      </c>
      <c r="I102" s="16">
        <f t="shared" si="5"/>
        <v>151</v>
      </c>
      <c r="J102" s="20">
        <v>0.006157407407407389</v>
      </c>
      <c r="K102">
        <v>51</v>
      </c>
      <c r="L102" s="16">
        <v>0</v>
      </c>
      <c r="M102" s="20">
        <v>0.004178240740740913</v>
      </c>
      <c r="N102">
        <v>100</v>
      </c>
      <c r="O102" s="16">
        <v>0</v>
      </c>
    </row>
    <row r="103" spans="1:15" ht="15">
      <c r="A103">
        <v>40</v>
      </c>
      <c r="B103" s="17">
        <v>1</v>
      </c>
      <c r="C103" s="18" t="s">
        <v>9</v>
      </c>
      <c r="D103" s="18" t="s">
        <v>10</v>
      </c>
      <c r="E103" s="18" t="s">
        <v>11</v>
      </c>
      <c r="F103" s="18">
        <v>1934</v>
      </c>
      <c r="G103" s="18">
        <v>1.34</v>
      </c>
      <c r="H103" s="30">
        <f t="shared" si="4"/>
        <v>241.20000000000002</v>
      </c>
      <c r="I103" s="16">
        <f t="shared" si="5"/>
        <v>180</v>
      </c>
      <c r="J103" s="20">
        <v>0.006192129629629561</v>
      </c>
      <c r="K103">
        <v>54</v>
      </c>
      <c r="L103" s="16">
        <v>0</v>
      </c>
      <c r="M103" s="16"/>
      <c r="N103">
        <v>126</v>
      </c>
      <c r="O103" s="16">
        <v>0</v>
      </c>
    </row>
    <row r="104" spans="1:15" ht="15">
      <c r="A104">
        <v>41</v>
      </c>
      <c r="B104" s="17">
        <v>50</v>
      </c>
      <c r="C104" s="18" t="s">
        <v>91</v>
      </c>
      <c r="D104" s="18" t="s">
        <v>92</v>
      </c>
      <c r="E104" s="18" t="s">
        <v>146</v>
      </c>
      <c r="F104" s="18">
        <v>1991</v>
      </c>
      <c r="G104" s="18">
        <v>1.91</v>
      </c>
      <c r="H104" s="30">
        <f t="shared" si="4"/>
        <v>254.03</v>
      </c>
      <c r="I104" s="16">
        <f t="shared" si="5"/>
        <v>133</v>
      </c>
      <c r="J104" s="20">
        <v>0.0060879629629629894</v>
      </c>
      <c r="K104">
        <v>45</v>
      </c>
      <c r="L104" s="16">
        <v>0</v>
      </c>
      <c r="M104" s="20">
        <v>0.004247685185185257</v>
      </c>
      <c r="N104">
        <v>88</v>
      </c>
      <c r="O104" s="16">
        <v>0</v>
      </c>
    </row>
    <row r="105" spans="1:15" ht="15">
      <c r="A105">
        <v>42</v>
      </c>
      <c r="B105" s="17">
        <v>26</v>
      </c>
      <c r="C105" s="18" t="s">
        <v>77</v>
      </c>
      <c r="D105" s="18" t="s">
        <v>78</v>
      </c>
      <c r="E105" s="18" t="s">
        <v>79</v>
      </c>
      <c r="F105" s="18">
        <v>1963</v>
      </c>
      <c r="G105" s="18">
        <v>1.63</v>
      </c>
      <c r="H105" s="30">
        <f t="shared" si="4"/>
        <v>254.27999999999997</v>
      </c>
      <c r="I105" s="16">
        <f t="shared" si="5"/>
        <v>156</v>
      </c>
      <c r="J105" s="20">
        <v>0.005914351851851851</v>
      </c>
      <c r="K105">
        <v>30</v>
      </c>
      <c r="L105" s="16">
        <v>0</v>
      </c>
      <c r="M105" s="20"/>
      <c r="N105">
        <v>126</v>
      </c>
      <c r="O105" s="16">
        <v>0</v>
      </c>
    </row>
    <row r="106" spans="1:15" ht="15">
      <c r="A106">
        <v>43</v>
      </c>
      <c r="B106" s="17">
        <v>24</v>
      </c>
      <c r="C106" s="18" t="s">
        <v>71</v>
      </c>
      <c r="D106" s="18" t="s">
        <v>72</v>
      </c>
      <c r="E106" s="18" t="s">
        <v>73</v>
      </c>
      <c r="F106" s="18">
        <v>1963</v>
      </c>
      <c r="G106" s="18">
        <v>1.63</v>
      </c>
      <c r="H106" s="30">
        <f t="shared" si="4"/>
        <v>268.95</v>
      </c>
      <c r="I106" s="16">
        <f t="shared" si="5"/>
        <v>165</v>
      </c>
      <c r="J106" s="20">
        <v>0.006018518518518534</v>
      </c>
      <c r="K106">
        <v>39</v>
      </c>
      <c r="L106" s="16">
        <v>0</v>
      </c>
      <c r="M106" s="20">
        <v>0.004027777777777741</v>
      </c>
      <c r="N106">
        <v>126</v>
      </c>
      <c r="O106" s="16">
        <v>0</v>
      </c>
    </row>
    <row r="107" spans="1:15" ht="15">
      <c r="A107">
        <v>44</v>
      </c>
      <c r="B107" s="17">
        <v>34</v>
      </c>
      <c r="C107" s="18" t="s">
        <v>101</v>
      </c>
      <c r="D107" s="18" t="s">
        <v>196</v>
      </c>
      <c r="E107" s="18" t="s">
        <v>102</v>
      </c>
      <c r="F107" s="18">
        <v>1968</v>
      </c>
      <c r="G107" s="18">
        <v>1.68</v>
      </c>
      <c r="H107" s="30">
        <f t="shared" si="4"/>
        <v>272.15999999999997</v>
      </c>
      <c r="I107" s="16">
        <f t="shared" si="5"/>
        <v>162</v>
      </c>
      <c r="J107" s="20">
        <v>0.006377314814814794</v>
      </c>
      <c r="K107">
        <v>70</v>
      </c>
      <c r="L107" s="16">
        <v>0</v>
      </c>
      <c r="M107" s="20">
        <v>0.004224537037037068</v>
      </c>
      <c r="N107">
        <v>92</v>
      </c>
      <c r="O107" s="16">
        <v>0</v>
      </c>
    </row>
    <row r="108" spans="1:15" ht="15">
      <c r="A108">
        <v>45</v>
      </c>
      <c r="B108" s="17">
        <v>28</v>
      </c>
      <c r="C108" s="18" t="s">
        <v>83</v>
      </c>
      <c r="D108" s="18" t="s">
        <v>84</v>
      </c>
      <c r="E108" s="18" t="s">
        <v>203</v>
      </c>
      <c r="F108" s="18">
        <v>2011</v>
      </c>
      <c r="G108" s="18">
        <v>2.11</v>
      </c>
      <c r="H108" s="30">
        <f t="shared" si="4"/>
        <v>278.52</v>
      </c>
      <c r="I108" s="16">
        <f t="shared" si="5"/>
        <v>132</v>
      </c>
      <c r="J108" s="20">
        <v>0.005162037037037048</v>
      </c>
      <c r="K108">
        <v>70</v>
      </c>
      <c r="L108" s="16">
        <v>0</v>
      </c>
      <c r="M108" s="20">
        <v>0.0043981481481482065</v>
      </c>
      <c r="N108">
        <v>62</v>
      </c>
      <c r="O108" s="16">
        <v>0</v>
      </c>
    </row>
    <row r="109" spans="1:15" ht="15">
      <c r="A109">
        <v>46</v>
      </c>
      <c r="B109" s="17">
        <v>43</v>
      </c>
      <c r="C109" s="18" t="s">
        <v>125</v>
      </c>
      <c r="D109" s="18" t="s">
        <v>126</v>
      </c>
      <c r="E109" s="18" t="s">
        <v>127</v>
      </c>
      <c r="F109" s="18">
        <v>1975</v>
      </c>
      <c r="G109" s="18">
        <v>1.75</v>
      </c>
      <c r="H109" s="30">
        <f t="shared" si="4"/>
        <v>283.5</v>
      </c>
      <c r="I109" s="16">
        <f t="shared" si="5"/>
        <v>162</v>
      </c>
      <c r="J109" s="20">
        <v>0.005983796296296251</v>
      </c>
      <c r="K109">
        <v>36</v>
      </c>
      <c r="L109" s="16">
        <v>0</v>
      </c>
      <c r="M109" s="20"/>
      <c r="N109">
        <v>126</v>
      </c>
      <c r="O109" s="16">
        <v>0</v>
      </c>
    </row>
    <row r="110" spans="1:15" ht="15">
      <c r="A110">
        <v>47</v>
      </c>
      <c r="B110" s="17">
        <v>11</v>
      </c>
      <c r="C110" s="18" t="s">
        <v>38</v>
      </c>
      <c r="D110" s="18" t="s">
        <v>39</v>
      </c>
      <c r="E110" s="18" t="s">
        <v>40</v>
      </c>
      <c r="F110" s="18">
        <v>1957</v>
      </c>
      <c r="G110" s="18">
        <v>1.57</v>
      </c>
      <c r="H110" s="30">
        <f t="shared" si="4"/>
        <v>318.71000000000004</v>
      </c>
      <c r="I110" s="16">
        <f t="shared" si="5"/>
        <v>203</v>
      </c>
      <c r="J110" s="20">
        <v>0.006458333333333344</v>
      </c>
      <c r="K110">
        <v>77</v>
      </c>
      <c r="L110" s="16">
        <v>0</v>
      </c>
      <c r="M110" s="20"/>
      <c r="N110">
        <v>126</v>
      </c>
      <c r="O110" s="16">
        <v>0</v>
      </c>
    </row>
    <row r="111" spans="1:15" ht="15">
      <c r="A111">
        <v>48</v>
      </c>
      <c r="B111" s="17">
        <v>16</v>
      </c>
      <c r="C111" s="18" t="s">
        <v>51</v>
      </c>
      <c r="D111" s="18" t="s">
        <v>52</v>
      </c>
      <c r="E111" s="18" t="s">
        <v>35</v>
      </c>
      <c r="F111" s="18">
        <v>1958</v>
      </c>
      <c r="G111" s="18">
        <v>1.58</v>
      </c>
      <c r="H111" s="30">
        <f t="shared" si="4"/>
        <v>347.6</v>
      </c>
      <c r="I111" s="16">
        <f t="shared" si="5"/>
        <v>220</v>
      </c>
      <c r="J111" s="20">
        <v>0.006747685185185204</v>
      </c>
      <c r="K111">
        <v>102</v>
      </c>
      <c r="L111" s="16">
        <v>0</v>
      </c>
      <c r="M111" s="20">
        <v>0.004074074074074119</v>
      </c>
      <c r="N111">
        <v>118</v>
      </c>
      <c r="O111" s="16">
        <v>0</v>
      </c>
    </row>
    <row r="112" spans="1:15" ht="15">
      <c r="A112">
        <v>49</v>
      </c>
      <c r="B112" s="17">
        <v>21</v>
      </c>
      <c r="C112" s="18" t="s">
        <v>64</v>
      </c>
      <c r="D112" s="18" t="s">
        <v>65</v>
      </c>
      <c r="E112" s="18" t="s">
        <v>66</v>
      </c>
      <c r="F112" s="18">
        <v>1959</v>
      </c>
      <c r="G112" s="18">
        <v>1.59</v>
      </c>
      <c r="H112" s="30">
        <f t="shared" si="4"/>
        <v>351.39000000000004</v>
      </c>
      <c r="I112" s="16">
        <f t="shared" si="5"/>
        <v>221</v>
      </c>
      <c r="J112" s="20">
        <v>0.0073148148148148295</v>
      </c>
      <c r="K112">
        <v>151</v>
      </c>
      <c r="L112" s="16">
        <v>0</v>
      </c>
      <c r="M112" s="20">
        <v>0.004351851851851829</v>
      </c>
      <c r="N112">
        <v>70</v>
      </c>
      <c r="O112" s="16">
        <v>0</v>
      </c>
    </row>
    <row r="113" spans="1:15" ht="15">
      <c r="A113">
        <v>50</v>
      </c>
      <c r="B113" s="17">
        <v>22</v>
      </c>
      <c r="C113" s="18" t="s">
        <v>67</v>
      </c>
      <c r="D113" s="18" t="s">
        <v>68</v>
      </c>
      <c r="E113" s="18" t="s">
        <v>204</v>
      </c>
      <c r="F113" s="18">
        <v>1954</v>
      </c>
      <c r="G113" s="18">
        <v>1.54</v>
      </c>
      <c r="H113" s="30">
        <f t="shared" si="4"/>
        <v>566.72</v>
      </c>
      <c r="I113" s="16">
        <f t="shared" si="5"/>
        <v>368</v>
      </c>
      <c r="J113" s="20">
        <v>0.008368055555555476</v>
      </c>
      <c r="K113">
        <v>242</v>
      </c>
      <c r="L113" s="16">
        <v>0</v>
      </c>
      <c r="M113" s="20"/>
      <c r="N113">
        <v>126</v>
      </c>
      <c r="O113" s="16">
        <v>0</v>
      </c>
    </row>
    <row r="114" spans="1:15" ht="15">
      <c r="A114">
        <v>51</v>
      </c>
      <c r="B114" s="17">
        <v>19</v>
      </c>
      <c r="C114" s="18" t="s">
        <v>59</v>
      </c>
      <c r="D114" s="18" t="s">
        <v>60</v>
      </c>
      <c r="E114" s="18" t="s">
        <v>35</v>
      </c>
      <c r="F114" s="18">
        <v>1959</v>
      </c>
      <c r="G114" s="18">
        <v>1.59</v>
      </c>
      <c r="H114" s="30">
        <f t="shared" si="4"/>
        <v>632.82</v>
      </c>
      <c r="I114" s="16">
        <f t="shared" si="5"/>
        <v>398</v>
      </c>
      <c r="J114" s="20">
        <v>0.009016203703703651</v>
      </c>
      <c r="K114">
        <v>300</v>
      </c>
      <c r="L114" s="16">
        <v>0</v>
      </c>
      <c r="M114" s="20">
        <v>0.004189814814814841</v>
      </c>
      <c r="N114">
        <v>98</v>
      </c>
      <c r="O114" s="16">
        <v>0</v>
      </c>
    </row>
    <row r="115" spans="1:15" ht="15">
      <c r="A115">
        <v>52</v>
      </c>
      <c r="B115" s="17">
        <v>52</v>
      </c>
      <c r="C115" s="18" t="s">
        <v>147</v>
      </c>
      <c r="D115" s="18" t="s">
        <v>148</v>
      </c>
      <c r="E115" s="18" t="s">
        <v>133</v>
      </c>
      <c r="F115" s="18">
        <v>2000</v>
      </c>
      <c r="G115" s="18">
        <v>2</v>
      </c>
      <c r="H115" s="30">
        <f t="shared" si="4"/>
        <v>700</v>
      </c>
      <c r="I115" s="16">
        <f t="shared" si="5"/>
        <v>350</v>
      </c>
      <c r="J115" s="20">
        <v>0.008159722222222165</v>
      </c>
      <c r="K115">
        <v>224</v>
      </c>
      <c r="L115" s="16">
        <v>0</v>
      </c>
      <c r="M115" s="20"/>
      <c r="N115">
        <v>126</v>
      </c>
      <c r="O115" s="16">
        <v>0</v>
      </c>
    </row>
    <row r="116" spans="1:15" ht="15">
      <c r="A116">
        <v>53</v>
      </c>
      <c r="B116" s="17">
        <v>44</v>
      </c>
      <c r="C116" s="18" t="s">
        <v>128</v>
      </c>
      <c r="D116" s="18" t="s">
        <v>129</v>
      </c>
      <c r="E116" s="18" t="s">
        <v>130</v>
      </c>
      <c r="F116" s="18">
        <v>1976</v>
      </c>
      <c r="G116" s="18">
        <v>1.76</v>
      </c>
      <c r="H116" s="30">
        <f t="shared" si="4"/>
        <v>978.5600000000001</v>
      </c>
      <c r="I116" s="16">
        <f t="shared" si="5"/>
        <v>556</v>
      </c>
      <c r="J116" s="20">
        <v>0.010543981481481446</v>
      </c>
      <c r="K116">
        <v>430</v>
      </c>
      <c r="L116" s="16">
        <v>0</v>
      </c>
      <c r="M116" s="20"/>
      <c r="N116">
        <v>126</v>
      </c>
      <c r="O116" s="16">
        <v>0</v>
      </c>
    </row>
    <row r="117" spans="1:15" ht="15">
      <c r="A117">
        <v>54</v>
      </c>
      <c r="B117" s="17">
        <v>10</v>
      </c>
      <c r="C117" s="18" t="s">
        <v>36</v>
      </c>
      <c r="D117" s="18" t="s">
        <v>37</v>
      </c>
      <c r="E117" s="18" t="s">
        <v>29</v>
      </c>
      <c r="F117" s="18">
        <v>1956</v>
      </c>
      <c r="G117" s="18">
        <v>1.56</v>
      </c>
      <c r="H117" s="30">
        <f t="shared" si="4"/>
        <v>990.6</v>
      </c>
      <c r="I117" s="16">
        <f t="shared" si="5"/>
        <v>635</v>
      </c>
      <c r="J117" s="20">
        <v>0.0124305555555555</v>
      </c>
      <c r="K117">
        <v>593</v>
      </c>
      <c r="L117">
        <v>0</v>
      </c>
      <c r="M117" s="20">
        <v>0.004513888888888817</v>
      </c>
      <c r="N117">
        <v>42</v>
      </c>
      <c r="O117" s="16">
        <v>0</v>
      </c>
    </row>
    <row r="118" spans="2:7" ht="15">
      <c r="B118" s="17"/>
      <c r="C118" s="16"/>
      <c r="D118" s="16"/>
      <c r="E118" s="16"/>
      <c r="F118" s="16"/>
      <c r="G118" s="16"/>
    </row>
    <row r="120" spans="1:12" ht="23.25">
      <c r="A120" s="1"/>
      <c r="B120" s="1"/>
      <c r="C120" s="2" t="s">
        <v>172</v>
      </c>
      <c r="D120" s="2"/>
      <c r="E120" s="2"/>
      <c r="F120" s="2"/>
      <c r="G120" s="2"/>
      <c r="H120" s="2"/>
      <c r="I120" s="1"/>
      <c r="J120" s="1"/>
      <c r="K120" s="1"/>
      <c r="L120" s="1"/>
    </row>
    <row r="121" spans="1:12" ht="23.25">
      <c r="A121" s="1"/>
      <c r="B121" s="1"/>
      <c r="C121" s="2"/>
      <c r="D121" s="2" t="s">
        <v>163</v>
      </c>
      <c r="E121" s="2" t="s">
        <v>173</v>
      </c>
      <c r="F121" s="2"/>
      <c r="G121" s="2" t="s">
        <v>165</v>
      </c>
      <c r="H121" s="2"/>
      <c r="I121" s="1"/>
      <c r="J121" s="2"/>
      <c r="K121" s="2"/>
      <c r="L121" s="1"/>
    </row>
    <row r="122" spans="1:13" ht="15">
      <c r="A122" s="3"/>
      <c r="B122" s="3"/>
      <c r="C122" s="3"/>
      <c r="D122" s="3"/>
      <c r="E122" s="3"/>
      <c r="F122" s="3"/>
      <c r="G122" s="3"/>
      <c r="H122" s="3"/>
      <c r="I122" s="3"/>
      <c r="J122" s="13" t="s">
        <v>210</v>
      </c>
      <c r="K122" s="4"/>
      <c r="L122" s="3"/>
      <c r="M122" s="16" t="s">
        <v>211</v>
      </c>
    </row>
    <row r="123" spans="1:16" ht="51.75">
      <c r="A123" s="5" t="s">
        <v>0</v>
      </c>
      <c r="B123" s="5" t="s">
        <v>1</v>
      </c>
      <c r="C123" s="5" t="s">
        <v>2</v>
      </c>
      <c r="D123" s="8" t="s">
        <v>3</v>
      </c>
      <c r="E123" s="8" t="s">
        <v>4</v>
      </c>
      <c r="F123" s="9" t="s">
        <v>5</v>
      </c>
      <c r="G123" s="9" t="s">
        <v>6</v>
      </c>
      <c r="H123" s="10" t="s">
        <v>7</v>
      </c>
      <c r="I123" s="10" t="s">
        <v>8</v>
      </c>
      <c r="J123" s="10" t="s">
        <v>209</v>
      </c>
      <c r="K123" s="11" t="s">
        <v>155</v>
      </c>
      <c r="L123" s="10"/>
      <c r="M123" s="12" t="s">
        <v>212</v>
      </c>
      <c r="N123" s="11" t="s">
        <v>156</v>
      </c>
      <c r="O123" s="11"/>
      <c r="P123" s="10" t="s">
        <v>213</v>
      </c>
    </row>
    <row r="124" spans="1:16" ht="15">
      <c r="A124">
        <v>1</v>
      </c>
      <c r="B124" s="17">
        <v>21</v>
      </c>
      <c r="C124" s="18" t="s">
        <v>64</v>
      </c>
      <c r="D124" s="18" t="s">
        <v>65</v>
      </c>
      <c r="E124" s="18" t="s">
        <v>66</v>
      </c>
      <c r="F124" s="18">
        <v>1959</v>
      </c>
      <c r="G124" s="18">
        <v>1.59</v>
      </c>
      <c r="H124" s="30">
        <f aca="true" t="shared" si="6" ref="H124:H155">I124*G124</f>
        <v>12.72</v>
      </c>
      <c r="I124">
        <f aca="true" t="shared" si="7" ref="I124:I155">K124+N124</f>
        <v>8</v>
      </c>
      <c r="J124" s="20">
        <v>0.008530092592592593</v>
      </c>
      <c r="K124">
        <v>4</v>
      </c>
      <c r="M124" s="20">
        <v>0.007488425925925801</v>
      </c>
      <c r="N124">
        <v>4</v>
      </c>
      <c r="P124">
        <v>0</v>
      </c>
    </row>
    <row r="125" spans="1:16" ht="15">
      <c r="A125">
        <v>2</v>
      </c>
      <c r="B125" s="17">
        <v>10</v>
      </c>
      <c r="C125" s="18" t="s">
        <v>36</v>
      </c>
      <c r="D125" s="18" t="s">
        <v>37</v>
      </c>
      <c r="E125" s="18" t="s">
        <v>29</v>
      </c>
      <c r="F125" s="18">
        <v>1956</v>
      </c>
      <c r="G125" s="18">
        <v>1.56</v>
      </c>
      <c r="H125" s="30">
        <f t="shared" si="6"/>
        <v>15.600000000000001</v>
      </c>
      <c r="I125" s="16">
        <f t="shared" si="7"/>
        <v>10</v>
      </c>
      <c r="J125" s="20">
        <v>0.008668981481481486</v>
      </c>
      <c r="K125">
        <v>10</v>
      </c>
      <c r="M125" s="20">
        <v>0.007511574074074101</v>
      </c>
      <c r="N125">
        <v>0</v>
      </c>
      <c r="P125" s="16">
        <v>0</v>
      </c>
    </row>
    <row r="126" spans="1:16" ht="15">
      <c r="A126">
        <v>3</v>
      </c>
      <c r="B126" s="17">
        <v>25</v>
      </c>
      <c r="C126" s="18" t="s">
        <v>74</v>
      </c>
      <c r="D126" s="18" t="s">
        <v>75</v>
      </c>
      <c r="E126" s="18" t="s">
        <v>76</v>
      </c>
      <c r="F126" s="18">
        <v>1963</v>
      </c>
      <c r="G126" s="18">
        <v>1.63</v>
      </c>
      <c r="H126" s="30">
        <f t="shared" si="6"/>
        <v>26.08</v>
      </c>
      <c r="I126" s="16">
        <f t="shared" si="7"/>
        <v>16</v>
      </c>
      <c r="J126" s="20">
        <v>0.008726851851851902</v>
      </c>
      <c r="K126">
        <v>15</v>
      </c>
      <c r="M126" s="20">
        <v>0.00752314814814814</v>
      </c>
      <c r="N126">
        <v>1</v>
      </c>
      <c r="P126" s="16">
        <v>0</v>
      </c>
    </row>
    <row r="127" spans="1:16" ht="15">
      <c r="A127">
        <v>4</v>
      </c>
      <c r="B127" s="17">
        <v>38</v>
      </c>
      <c r="C127" s="18" t="s">
        <v>110</v>
      </c>
      <c r="D127" s="18" t="s">
        <v>111</v>
      </c>
      <c r="E127" s="18" t="s">
        <v>112</v>
      </c>
      <c r="F127" s="18">
        <v>1972</v>
      </c>
      <c r="G127" s="18">
        <v>1.72</v>
      </c>
      <c r="H127" s="30">
        <f t="shared" si="6"/>
        <v>27.52</v>
      </c>
      <c r="I127" s="16">
        <f t="shared" si="7"/>
        <v>16</v>
      </c>
      <c r="J127" s="20">
        <v>0.008703703703703658</v>
      </c>
      <c r="K127">
        <v>13</v>
      </c>
      <c r="M127" s="20">
        <v>0.007546296296296297</v>
      </c>
      <c r="N127">
        <v>3</v>
      </c>
      <c r="P127" s="16">
        <v>0</v>
      </c>
    </row>
    <row r="128" spans="1:16" ht="15">
      <c r="A128">
        <v>5</v>
      </c>
      <c r="B128" s="17">
        <v>18</v>
      </c>
      <c r="C128" s="18" t="s">
        <v>56</v>
      </c>
      <c r="D128" s="18" t="s">
        <v>57</v>
      </c>
      <c r="E128" s="18" t="s">
        <v>58</v>
      </c>
      <c r="F128" s="18">
        <v>1958</v>
      </c>
      <c r="G128" s="18">
        <v>1.58</v>
      </c>
      <c r="H128" s="30">
        <f t="shared" si="6"/>
        <v>30.020000000000003</v>
      </c>
      <c r="I128" s="16">
        <f t="shared" si="7"/>
        <v>19</v>
      </c>
      <c r="J128" s="20">
        <v>0.008645833333333297</v>
      </c>
      <c r="K128">
        <v>8</v>
      </c>
      <c r="M128" s="20">
        <v>0.007638888888888973</v>
      </c>
      <c r="N128">
        <v>11</v>
      </c>
      <c r="P128" s="16">
        <v>0</v>
      </c>
    </row>
    <row r="129" spans="1:16" ht="15">
      <c r="A129">
        <v>6</v>
      </c>
      <c r="B129" s="17">
        <v>6</v>
      </c>
      <c r="C129" s="18" t="s">
        <v>24</v>
      </c>
      <c r="D129" s="18" t="s">
        <v>25</v>
      </c>
      <c r="E129" s="18" t="s">
        <v>26</v>
      </c>
      <c r="F129" s="18">
        <v>1955</v>
      </c>
      <c r="G129" s="18">
        <v>1.55</v>
      </c>
      <c r="H129" s="30">
        <f t="shared" si="6"/>
        <v>32.550000000000004</v>
      </c>
      <c r="I129" s="16">
        <f t="shared" si="7"/>
        <v>21</v>
      </c>
      <c r="J129" s="20">
        <v>0.008680555555555525</v>
      </c>
      <c r="K129">
        <v>11</v>
      </c>
      <c r="M129" s="20">
        <v>0.007627314814814712</v>
      </c>
      <c r="N129">
        <v>10</v>
      </c>
      <c r="P129" s="16">
        <v>0</v>
      </c>
    </row>
    <row r="130" spans="1:16" ht="15">
      <c r="A130">
        <v>7</v>
      </c>
      <c r="B130" s="17">
        <v>35</v>
      </c>
      <c r="C130" s="18" t="s">
        <v>103</v>
      </c>
      <c r="D130" s="18" t="s">
        <v>104</v>
      </c>
      <c r="E130" s="18" t="s">
        <v>105</v>
      </c>
      <c r="F130" s="18">
        <v>1968</v>
      </c>
      <c r="G130" s="18">
        <v>1.68</v>
      </c>
      <c r="H130" s="30">
        <f t="shared" si="6"/>
        <v>33.6</v>
      </c>
      <c r="I130" s="16">
        <f t="shared" si="7"/>
        <v>20</v>
      </c>
      <c r="J130" s="20">
        <v>0.008761574074074074</v>
      </c>
      <c r="K130">
        <v>18</v>
      </c>
      <c r="M130" s="20">
        <v>0.007500000000000062</v>
      </c>
      <c r="N130">
        <v>2</v>
      </c>
      <c r="P130" s="16">
        <v>0</v>
      </c>
    </row>
    <row r="131" spans="1:16" ht="15">
      <c r="A131">
        <v>8</v>
      </c>
      <c r="B131" s="17">
        <v>48</v>
      </c>
      <c r="C131" s="18" t="s">
        <v>139</v>
      </c>
      <c r="D131" s="18" t="s">
        <v>140</v>
      </c>
      <c r="E131" s="18" t="s">
        <v>133</v>
      </c>
      <c r="F131" s="18">
        <v>1989</v>
      </c>
      <c r="G131" s="18">
        <v>1.89</v>
      </c>
      <c r="H131" s="30">
        <f t="shared" si="6"/>
        <v>34.019999999999996</v>
      </c>
      <c r="I131" s="16">
        <f t="shared" si="7"/>
        <v>18</v>
      </c>
      <c r="J131" s="20">
        <v>0.008657407407407447</v>
      </c>
      <c r="K131">
        <v>9</v>
      </c>
      <c r="M131" s="20">
        <v>0.007615740740740784</v>
      </c>
      <c r="N131">
        <v>9</v>
      </c>
      <c r="P131" s="16">
        <v>0</v>
      </c>
    </row>
    <row r="132" spans="1:16" ht="15">
      <c r="A132">
        <v>9</v>
      </c>
      <c r="B132" s="17">
        <v>45</v>
      </c>
      <c r="C132" s="18" t="s">
        <v>131</v>
      </c>
      <c r="D132" s="18" t="s">
        <v>132</v>
      </c>
      <c r="E132" s="18" t="s">
        <v>133</v>
      </c>
      <c r="F132" s="18">
        <v>1983</v>
      </c>
      <c r="G132" s="18">
        <v>1.83</v>
      </c>
      <c r="H132" s="30">
        <f t="shared" si="6"/>
        <v>36.6</v>
      </c>
      <c r="I132" s="16">
        <f t="shared" si="7"/>
        <v>20</v>
      </c>
      <c r="J132" s="20">
        <v>0.008703703703703658</v>
      </c>
      <c r="K132">
        <v>13</v>
      </c>
      <c r="M132" s="20">
        <v>0.007592592592592595</v>
      </c>
      <c r="N132">
        <v>7</v>
      </c>
      <c r="P132" s="16">
        <v>0</v>
      </c>
    </row>
    <row r="133" spans="1:16" ht="15">
      <c r="A133">
        <v>10</v>
      </c>
      <c r="B133" s="17">
        <v>12</v>
      </c>
      <c r="C133" s="18" t="s">
        <v>41</v>
      </c>
      <c r="D133" s="18" t="s">
        <v>42</v>
      </c>
      <c r="E133" s="18" t="s">
        <v>43</v>
      </c>
      <c r="F133" s="18">
        <v>1957</v>
      </c>
      <c r="G133" s="18">
        <v>1.57</v>
      </c>
      <c r="H133" s="30">
        <f t="shared" si="6"/>
        <v>37.68</v>
      </c>
      <c r="I133" s="16">
        <f t="shared" si="7"/>
        <v>24</v>
      </c>
      <c r="J133" s="20">
        <v>0.00866898148148143</v>
      </c>
      <c r="K133">
        <v>10</v>
      </c>
      <c r="M133" s="20">
        <v>0.007430555555555607</v>
      </c>
      <c r="N133">
        <v>14</v>
      </c>
      <c r="P133" s="16">
        <v>0</v>
      </c>
    </row>
    <row r="134" spans="1:16" ht="15">
      <c r="A134">
        <v>11</v>
      </c>
      <c r="B134" s="17">
        <v>54</v>
      </c>
      <c r="C134" s="18" t="s">
        <v>152</v>
      </c>
      <c r="D134" s="18" t="s">
        <v>153</v>
      </c>
      <c r="E134" s="18" t="s">
        <v>154</v>
      </c>
      <c r="F134" s="18">
        <v>2010</v>
      </c>
      <c r="G134" s="18">
        <v>2.1</v>
      </c>
      <c r="H134" s="30">
        <f t="shared" si="6"/>
        <v>39.9</v>
      </c>
      <c r="I134" s="16">
        <f t="shared" si="7"/>
        <v>19</v>
      </c>
      <c r="J134" s="20">
        <v>0.008634259259259203</v>
      </c>
      <c r="K134">
        <v>7</v>
      </c>
      <c r="M134" s="20">
        <v>0.007442129629629757</v>
      </c>
      <c r="N134">
        <v>12</v>
      </c>
      <c r="P134" s="16">
        <v>0</v>
      </c>
    </row>
    <row r="135" spans="1:16" ht="15">
      <c r="A135">
        <v>12</v>
      </c>
      <c r="B135" s="17">
        <v>41</v>
      </c>
      <c r="C135" s="18" t="s">
        <v>119</v>
      </c>
      <c r="D135" s="18" t="s">
        <v>120</v>
      </c>
      <c r="E135" s="18" t="s">
        <v>121</v>
      </c>
      <c r="F135" s="18">
        <v>1974</v>
      </c>
      <c r="G135" s="18">
        <v>1.74</v>
      </c>
      <c r="H135" s="30">
        <f t="shared" si="6"/>
        <v>52.2</v>
      </c>
      <c r="I135" s="16">
        <f t="shared" si="7"/>
        <v>30</v>
      </c>
      <c r="J135" s="20">
        <v>0.008715277777777752</v>
      </c>
      <c r="K135">
        <v>14</v>
      </c>
      <c r="M135" s="20">
        <v>0.007696759259259278</v>
      </c>
      <c r="N135">
        <v>16</v>
      </c>
      <c r="P135" s="16">
        <v>0</v>
      </c>
    </row>
    <row r="136" spans="1:16" ht="15">
      <c r="A136">
        <v>13</v>
      </c>
      <c r="B136" s="17">
        <v>23</v>
      </c>
      <c r="C136" s="18" t="s">
        <v>69</v>
      </c>
      <c r="D136" s="18" t="s">
        <v>70</v>
      </c>
      <c r="E136" s="18" t="s">
        <v>66</v>
      </c>
      <c r="F136" s="18">
        <v>1960</v>
      </c>
      <c r="G136" s="18">
        <v>1.6</v>
      </c>
      <c r="H136" s="30">
        <f t="shared" si="6"/>
        <v>54.400000000000006</v>
      </c>
      <c r="I136" s="16">
        <f t="shared" si="7"/>
        <v>34</v>
      </c>
      <c r="J136" s="20">
        <v>0.008761574074074074</v>
      </c>
      <c r="K136">
        <v>18</v>
      </c>
      <c r="M136" s="20">
        <v>0.007696759259259389</v>
      </c>
      <c r="N136">
        <v>16</v>
      </c>
      <c r="P136" s="16">
        <v>0</v>
      </c>
    </row>
    <row r="137" spans="1:16" ht="15">
      <c r="A137">
        <v>14</v>
      </c>
      <c r="B137" s="17">
        <v>47</v>
      </c>
      <c r="C137" s="16" t="s">
        <v>136</v>
      </c>
      <c r="D137" s="16" t="s">
        <v>137</v>
      </c>
      <c r="E137" s="16" t="s">
        <v>138</v>
      </c>
      <c r="F137" s="16">
        <v>1988</v>
      </c>
      <c r="G137" s="18">
        <v>1.88</v>
      </c>
      <c r="H137" s="30">
        <f t="shared" si="6"/>
        <v>54.519999999999996</v>
      </c>
      <c r="I137" s="16">
        <f t="shared" si="7"/>
        <v>29</v>
      </c>
      <c r="J137" s="20">
        <v>0.008726851851851791</v>
      </c>
      <c r="K137">
        <v>15</v>
      </c>
      <c r="M137" s="20">
        <v>0.007430555555555607</v>
      </c>
      <c r="N137">
        <v>14</v>
      </c>
      <c r="P137" s="16">
        <v>0</v>
      </c>
    </row>
    <row r="138" spans="1:16" ht="15">
      <c r="A138">
        <v>15</v>
      </c>
      <c r="B138" s="17">
        <v>32</v>
      </c>
      <c r="C138" s="18" t="s">
        <v>96</v>
      </c>
      <c r="D138" s="18" t="s">
        <v>197</v>
      </c>
      <c r="E138" s="18" t="s">
        <v>97</v>
      </c>
      <c r="F138" s="18">
        <v>1968</v>
      </c>
      <c r="G138" s="18">
        <v>1.67</v>
      </c>
      <c r="H138" s="30">
        <f t="shared" si="6"/>
        <v>60.12</v>
      </c>
      <c r="I138" s="16">
        <f t="shared" si="7"/>
        <v>36</v>
      </c>
      <c r="J138" s="20">
        <v>0.008483796296296364</v>
      </c>
      <c r="K138">
        <v>12</v>
      </c>
      <c r="M138" s="20">
        <v>0.0073726851851851904</v>
      </c>
      <c r="N138">
        <v>24</v>
      </c>
      <c r="P138" s="16">
        <v>0</v>
      </c>
    </row>
    <row r="139" spans="1:16" ht="15">
      <c r="A139">
        <v>16</v>
      </c>
      <c r="B139" s="17">
        <v>20</v>
      </c>
      <c r="C139" s="18" t="s">
        <v>61</v>
      </c>
      <c r="D139" s="18" t="s">
        <v>62</v>
      </c>
      <c r="E139" s="18" t="s">
        <v>63</v>
      </c>
      <c r="F139" s="18">
        <v>1959</v>
      </c>
      <c r="G139" s="18">
        <v>1.59</v>
      </c>
      <c r="H139" s="30">
        <f t="shared" si="6"/>
        <v>63.6</v>
      </c>
      <c r="I139" s="16">
        <f t="shared" si="7"/>
        <v>40</v>
      </c>
      <c r="J139" s="20">
        <v>0.008715277777777808</v>
      </c>
      <c r="K139">
        <v>14</v>
      </c>
      <c r="M139" s="20">
        <v>0.0078125</v>
      </c>
      <c r="N139">
        <v>26</v>
      </c>
      <c r="P139" s="16">
        <v>0</v>
      </c>
    </row>
    <row r="140" spans="1:16" ht="15">
      <c r="A140">
        <v>17</v>
      </c>
      <c r="B140" s="17">
        <v>19</v>
      </c>
      <c r="C140" s="18" t="s">
        <v>59</v>
      </c>
      <c r="D140" s="18" t="s">
        <v>60</v>
      </c>
      <c r="E140" s="18" t="s">
        <v>35</v>
      </c>
      <c r="F140" s="18">
        <v>1959</v>
      </c>
      <c r="G140" s="18">
        <v>1.59</v>
      </c>
      <c r="H140" s="30">
        <f t="shared" si="6"/>
        <v>65.19</v>
      </c>
      <c r="I140" s="16">
        <f t="shared" si="7"/>
        <v>41</v>
      </c>
      <c r="J140" s="20">
        <v>0.008472222222222159</v>
      </c>
      <c r="K140">
        <v>14</v>
      </c>
      <c r="M140" s="20">
        <v>0.00782407407407415</v>
      </c>
      <c r="N140">
        <v>27</v>
      </c>
      <c r="P140" s="16">
        <v>0</v>
      </c>
    </row>
    <row r="141" spans="1:16" ht="15">
      <c r="A141">
        <v>18</v>
      </c>
      <c r="B141" s="17">
        <v>39</v>
      </c>
      <c r="C141" s="18" t="s">
        <v>113</v>
      </c>
      <c r="D141" s="18" t="s">
        <v>114</v>
      </c>
      <c r="E141" s="18" t="s">
        <v>115</v>
      </c>
      <c r="F141" s="18">
        <v>1973</v>
      </c>
      <c r="G141" s="18">
        <v>1.73</v>
      </c>
      <c r="H141" s="30">
        <f t="shared" si="6"/>
        <v>69.2</v>
      </c>
      <c r="I141" s="16">
        <f t="shared" si="7"/>
        <v>40</v>
      </c>
      <c r="J141" s="20">
        <v>0.008379629629629626</v>
      </c>
      <c r="K141">
        <v>30</v>
      </c>
      <c r="M141" s="20">
        <v>0.007627314814814823</v>
      </c>
      <c r="N141">
        <v>10</v>
      </c>
      <c r="P141" s="16">
        <v>0</v>
      </c>
    </row>
    <row r="142" spans="1:16" ht="15">
      <c r="A142">
        <v>19</v>
      </c>
      <c r="B142" s="17">
        <v>9</v>
      </c>
      <c r="C142" s="18" t="s">
        <v>33</v>
      </c>
      <c r="D142" s="18" t="s">
        <v>34</v>
      </c>
      <c r="E142" s="18" t="s">
        <v>201</v>
      </c>
      <c r="F142" s="18">
        <v>1966</v>
      </c>
      <c r="G142" s="18">
        <v>1.66</v>
      </c>
      <c r="H142" s="30">
        <f t="shared" si="6"/>
        <v>71.38</v>
      </c>
      <c r="I142" s="16">
        <f t="shared" si="7"/>
        <v>43</v>
      </c>
      <c r="J142" s="20">
        <v>0.008449074074074026</v>
      </c>
      <c r="K142">
        <v>18</v>
      </c>
      <c r="M142" s="20">
        <v>0.00780092592592585</v>
      </c>
      <c r="N142">
        <v>25</v>
      </c>
      <c r="P142" s="16">
        <v>0</v>
      </c>
    </row>
    <row r="143" spans="1:16" ht="15">
      <c r="A143">
        <v>20</v>
      </c>
      <c r="B143" s="17">
        <v>33</v>
      </c>
      <c r="C143" s="18" t="s">
        <v>98</v>
      </c>
      <c r="D143" s="18" t="s">
        <v>99</v>
      </c>
      <c r="E143" s="18" t="s">
        <v>100</v>
      </c>
      <c r="F143" s="18">
        <v>1968</v>
      </c>
      <c r="G143" s="18">
        <v>1.68</v>
      </c>
      <c r="H143" s="30">
        <f t="shared" si="6"/>
        <v>72.24</v>
      </c>
      <c r="I143" s="16">
        <f t="shared" si="7"/>
        <v>43</v>
      </c>
      <c r="J143" s="20">
        <v>0.00868055555555558</v>
      </c>
      <c r="K143">
        <v>11</v>
      </c>
      <c r="M143" s="20">
        <v>0.007881944444444455</v>
      </c>
      <c r="N143">
        <v>32</v>
      </c>
      <c r="P143" s="16">
        <v>0</v>
      </c>
    </row>
    <row r="144" spans="1:16" ht="15">
      <c r="A144">
        <v>21</v>
      </c>
      <c r="B144" s="17">
        <v>24</v>
      </c>
      <c r="C144" s="18" t="s">
        <v>71</v>
      </c>
      <c r="D144" s="18" t="s">
        <v>72</v>
      </c>
      <c r="E144" s="18" t="s">
        <v>73</v>
      </c>
      <c r="F144" s="18">
        <v>1963</v>
      </c>
      <c r="G144" s="18">
        <v>1.63</v>
      </c>
      <c r="H144" s="30">
        <f t="shared" si="6"/>
        <v>73.35</v>
      </c>
      <c r="I144" s="16">
        <f t="shared" si="7"/>
        <v>45</v>
      </c>
      <c r="J144" s="20">
        <v>0.008750000000000036</v>
      </c>
      <c r="K144">
        <v>17</v>
      </c>
      <c r="M144" s="20">
        <v>0.007349537037037002</v>
      </c>
      <c r="N144">
        <v>28</v>
      </c>
      <c r="P144" s="16">
        <v>0</v>
      </c>
    </row>
    <row r="145" spans="1:16" ht="15">
      <c r="A145">
        <v>22</v>
      </c>
      <c r="B145" s="17">
        <v>34</v>
      </c>
      <c r="C145" s="18" t="s">
        <v>101</v>
      </c>
      <c r="D145" s="18" t="s">
        <v>196</v>
      </c>
      <c r="E145" s="18" t="s">
        <v>102</v>
      </c>
      <c r="F145" s="18">
        <v>1968</v>
      </c>
      <c r="G145" s="18">
        <v>1.68</v>
      </c>
      <c r="H145" s="30">
        <f t="shared" si="6"/>
        <v>73.92</v>
      </c>
      <c r="I145" s="16">
        <f t="shared" si="7"/>
        <v>44</v>
      </c>
      <c r="J145" s="20">
        <v>0.008645833333333297</v>
      </c>
      <c r="K145">
        <v>8</v>
      </c>
      <c r="M145" s="20">
        <v>0.007928240740740722</v>
      </c>
      <c r="N145">
        <v>36</v>
      </c>
      <c r="P145" s="16">
        <v>0</v>
      </c>
    </row>
    <row r="146" spans="1:16" ht="15">
      <c r="A146">
        <v>23</v>
      </c>
      <c r="B146" s="17">
        <v>28</v>
      </c>
      <c r="C146" s="18" t="s">
        <v>83</v>
      </c>
      <c r="D146" s="18" t="s">
        <v>84</v>
      </c>
      <c r="E146" s="18" t="s">
        <v>203</v>
      </c>
      <c r="F146" s="18">
        <v>2011</v>
      </c>
      <c r="G146" s="18">
        <v>2.11</v>
      </c>
      <c r="H146" s="30">
        <f t="shared" si="6"/>
        <v>75.96</v>
      </c>
      <c r="I146" s="16">
        <f t="shared" si="7"/>
        <v>36</v>
      </c>
      <c r="J146" s="20">
        <v>0.008437499999999931</v>
      </c>
      <c r="K146">
        <v>20</v>
      </c>
      <c r="M146" s="20">
        <v>0.007696759259259167</v>
      </c>
      <c r="N146">
        <v>16</v>
      </c>
      <c r="P146" s="16">
        <v>0</v>
      </c>
    </row>
    <row r="147" spans="1:16" ht="15">
      <c r="A147">
        <v>24</v>
      </c>
      <c r="B147" s="17">
        <v>29</v>
      </c>
      <c r="C147" s="18" t="s">
        <v>85</v>
      </c>
      <c r="D147" s="18" t="s">
        <v>86</v>
      </c>
      <c r="E147" s="18" t="s">
        <v>87</v>
      </c>
      <c r="F147" s="18">
        <v>1966</v>
      </c>
      <c r="G147" s="18">
        <v>1.66</v>
      </c>
      <c r="H147" s="30">
        <f t="shared" si="6"/>
        <v>76.36</v>
      </c>
      <c r="I147" s="16">
        <f t="shared" si="7"/>
        <v>46</v>
      </c>
      <c r="J147" s="20">
        <v>0.008784722222222208</v>
      </c>
      <c r="K147">
        <v>20</v>
      </c>
      <c r="M147" s="20">
        <v>0.007812499999999889</v>
      </c>
      <c r="N147">
        <v>26</v>
      </c>
      <c r="P147" s="16">
        <v>0</v>
      </c>
    </row>
    <row r="148" spans="1:16" ht="15">
      <c r="A148">
        <v>25</v>
      </c>
      <c r="B148" s="17">
        <v>5</v>
      </c>
      <c r="C148" s="18" t="s">
        <v>21</v>
      </c>
      <c r="D148" s="18" t="s">
        <v>22</v>
      </c>
      <c r="E148" s="18" t="s">
        <v>23</v>
      </c>
      <c r="F148" s="18">
        <v>1955</v>
      </c>
      <c r="G148" s="18">
        <v>1.55</v>
      </c>
      <c r="H148" s="30">
        <f t="shared" si="6"/>
        <v>83.7</v>
      </c>
      <c r="I148" s="16">
        <f t="shared" si="7"/>
        <v>54</v>
      </c>
      <c r="J148" s="20">
        <v>0.008877314814814852</v>
      </c>
      <c r="K148">
        <v>28</v>
      </c>
      <c r="M148" s="20">
        <v>0.007361111111111263</v>
      </c>
      <c r="N148">
        <v>26</v>
      </c>
      <c r="P148" s="16">
        <v>0</v>
      </c>
    </row>
    <row r="149" spans="1:16" ht="15">
      <c r="A149">
        <v>26</v>
      </c>
      <c r="B149" s="17">
        <v>2</v>
      </c>
      <c r="C149" s="18" t="s">
        <v>12</v>
      </c>
      <c r="D149" s="18" t="s">
        <v>13</v>
      </c>
      <c r="E149" s="18" t="s">
        <v>14</v>
      </c>
      <c r="F149" s="18">
        <v>1953</v>
      </c>
      <c r="G149" s="18">
        <v>1.53</v>
      </c>
      <c r="H149" s="30">
        <f t="shared" si="6"/>
        <v>85.68</v>
      </c>
      <c r="I149" s="16">
        <f t="shared" si="7"/>
        <v>56</v>
      </c>
      <c r="J149" s="20">
        <v>0.008287037037037037</v>
      </c>
      <c r="K149">
        <v>46</v>
      </c>
      <c r="M149" s="20">
        <v>0.007627314814814823</v>
      </c>
      <c r="N149">
        <v>10</v>
      </c>
      <c r="P149" s="16">
        <v>0</v>
      </c>
    </row>
    <row r="150" spans="1:16" ht="15">
      <c r="A150">
        <v>27</v>
      </c>
      <c r="B150" s="17">
        <v>13</v>
      </c>
      <c r="C150" s="18" t="s">
        <v>44</v>
      </c>
      <c r="D150" s="18" t="s">
        <v>45</v>
      </c>
      <c r="E150" s="18" t="s">
        <v>29</v>
      </c>
      <c r="F150" s="18">
        <v>1957</v>
      </c>
      <c r="G150" s="18">
        <v>1.57</v>
      </c>
      <c r="H150" s="30">
        <f t="shared" si="6"/>
        <v>86.35000000000001</v>
      </c>
      <c r="I150" s="16">
        <f t="shared" si="7"/>
        <v>55</v>
      </c>
      <c r="J150" s="20">
        <v>0.008310185185185186</v>
      </c>
      <c r="K150">
        <v>42</v>
      </c>
      <c r="M150" s="20">
        <v>0.0076620370370369395</v>
      </c>
      <c r="N150">
        <v>13</v>
      </c>
      <c r="P150" s="16">
        <v>0</v>
      </c>
    </row>
    <row r="151" spans="1:16" ht="15">
      <c r="A151">
        <v>28</v>
      </c>
      <c r="B151" s="17">
        <v>16</v>
      </c>
      <c r="C151" s="18" t="s">
        <v>51</v>
      </c>
      <c r="D151" s="18" t="s">
        <v>52</v>
      </c>
      <c r="E151" s="18" t="s">
        <v>35</v>
      </c>
      <c r="F151" s="18">
        <v>1958</v>
      </c>
      <c r="G151" s="18">
        <v>1.58</v>
      </c>
      <c r="H151" s="30">
        <f t="shared" si="6"/>
        <v>91.64</v>
      </c>
      <c r="I151" s="16">
        <f t="shared" si="7"/>
        <v>58</v>
      </c>
      <c r="J151" s="20">
        <v>0.008495370370370348</v>
      </c>
      <c r="K151">
        <v>10</v>
      </c>
      <c r="M151" s="20">
        <v>0.008067129629629521</v>
      </c>
      <c r="N151">
        <v>48</v>
      </c>
      <c r="P151" s="16">
        <v>0</v>
      </c>
    </row>
    <row r="152" spans="1:16" ht="15">
      <c r="A152">
        <v>29</v>
      </c>
      <c r="B152" s="17">
        <v>14</v>
      </c>
      <c r="C152" s="18" t="s">
        <v>46</v>
      </c>
      <c r="D152" s="18" t="s">
        <v>47</v>
      </c>
      <c r="E152" s="18" t="s">
        <v>35</v>
      </c>
      <c r="F152" s="18">
        <v>1957</v>
      </c>
      <c r="G152" s="18">
        <v>1.57</v>
      </c>
      <c r="H152" s="30">
        <f t="shared" si="6"/>
        <v>105.19</v>
      </c>
      <c r="I152" s="16">
        <f t="shared" si="7"/>
        <v>67</v>
      </c>
      <c r="J152" s="20">
        <v>0.008587962962962936</v>
      </c>
      <c r="K152">
        <v>3</v>
      </c>
      <c r="M152" s="20">
        <v>0.007141203703703747</v>
      </c>
      <c r="N152">
        <v>64</v>
      </c>
      <c r="P152" s="16">
        <v>0</v>
      </c>
    </row>
    <row r="153" spans="1:16" ht="15">
      <c r="A153">
        <v>30</v>
      </c>
      <c r="B153" s="17">
        <v>46</v>
      </c>
      <c r="C153" s="18" t="s">
        <v>134</v>
      </c>
      <c r="D153" s="18" t="s">
        <v>135</v>
      </c>
      <c r="E153" s="18" t="s">
        <v>133</v>
      </c>
      <c r="F153" s="18">
        <v>1987</v>
      </c>
      <c r="G153" s="18">
        <v>1.87</v>
      </c>
      <c r="H153" s="30">
        <f t="shared" si="6"/>
        <v>106.59</v>
      </c>
      <c r="I153" s="16">
        <f t="shared" si="7"/>
        <v>57</v>
      </c>
      <c r="J153" s="20">
        <v>0.00912037037037039</v>
      </c>
      <c r="K153">
        <v>49</v>
      </c>
      <c r="M153" s="20">
        <v>0.007604166666666634</v>
      </c>
      <c r="N153">
        <v>8</v>
      </c>
      <c r="P153" s="16">
        <v>0</v>
      </c>
    </row>
    <row r="154" spans="1:16" ht="15">
      <c r="A154">
        <v>31</v>
      </c>
      <c r="B154" s="17">
        <v>31</v>
      </c>
      <c r="C154" s="18" t="s">
        <v>93</v>
      </c>
      <c r="D154" s="18" t="s">
        <v>94</v>
      </c>
      <c r="E154" s="18" t="s">
        <v>95</v>
      </c>
      <c r="F154" s="18">
        <v>1967</v>
      </c>
      <c r="G154" s="18">
        <v>1.67</v>
      </c>
      <c r="H154" s="30">
        <f t="shared" si="6"/>
        <v>116.89999999999999</v>
      </c>
      <c r="I154" s="16">
        <f t="shared" si="7"/>
        <v>70</v>
      </c>
      <c r="J154" s="20">
        <v>0.008194444444444504</v>
      </c>
      <c r="K154">
        <v>62</v>
      </c>
      <c r="M154" s="20">
        <v>0.007604166666666666</v>
      </c>
      <c r="N154">
        <v>8</v>
      </c>
      <c r="P154" s="16">
        <v>0</v>
      </c>
    </row>
    <row r="155" spans="1:16" ht="15">
      <c r="A155">
        <v>32</v>
      </c>
      <c r="B155" s="17">
        <v>1</v>
      </c>
      <c r="C155" s="18" t="s">
        <v>9</v>
      </c>
      <c r="D155" s="18" t="s">
        <v>10</v>
      </c>
      <c r="E155" s="18" t="s">
        <v>11</v>
      </c>
      <c r="F155" s="18">
        <v>1934</v>
      </c>
      <c r="G155" s="18">
        <v>1.34</v>
      </c>
      <c r="H155" s="30">
        <f t="shared" si="6"/>
        <v>121.94000000000001</v>
      </c>
      <c r="I155" s="16">
        <f t="shared" si="7"/>
        <v>91</v>
      </c>
      <c r="J155" s="20">
        <v>0.008784722222222208</v>
      </c>
      <c r="K155">
        <v>20</v>
      </c>
      <c r="M155" s="20">
        <v>0.008333333333333333</v>
      </c>
      <c r="N155">
        <v>71</v>
      </c>
      <c r="P155" s="16">
        <v>0</v>
      </c>
    </row>
    <row r="156" spans="1:16" ht="15">
      <c r="A156">
        <v>33</v>
      </c>
      <c r="B156" s="17">
        <v>8</v>
      </c>
      <c r="C156" s="18" t="s">
        <v>30</v>
      </c>
      <c r="D156" s="18" t="s">
        <v>31</v>
      </c>
      <c r="E156" s="18" t="s">
        <v>32</v>
      </c>
      <c r="F156" s="18">
        <v>1955</v>
      </c>
      <c r="G156" s="18">
        <v>1.55</v>
      </c>
      <c r="H156" s="30">
        <f aca="true" t="shared" si="8" ref="H156:H177">I156*G156</f>
        <v>124</v>
      </c>
      <c r="I156" s="16">
        <f aca="true" t="shared" si="9" ref="I156:I177">K156+N156</f>
        <v>80</v>
      </c>
      <c r="J156" s="20">
        <v>0.008356481481481493</v>
      </c>
      <c r="K156">
        <v>34</v>
      </c>
      <c r="M156" s="20">
        <v>0.00724537037037043</v>
      </c>
      <c r="N156">
        <v>46</v>
      </c>
      <c r="P156" s="16">
        <v>0</v>
      </c>
    </row>
    <row r="157" spans="1:16" ht="15">
      <c r="A157">
        <v>34</v>
      </c>
      <c r="B157" s="17">
        <v>22</v>
      </c>
      <c r="C157" s="18" t="s">
        <v>67</v>
      </c>
      <c r="D157" s="18" t="s">
        <v>68</v>
      </c>
      <c r="E157" s="18" t="s">
        <v>204</v>
      </c>
      <c r="F157" s="18">
        <v>1954</v>
      </c>
      <c r="G157" s="18">
        <v>1.54</v>
      </c>
      <c r="H157" s="30">
        <f t="shared" si="8"/>
        <v>127.82000000000001</v>
      </c>
      <c r="I157" s="16">
        <f t="shared" si="9"/>
        <v>83</v>
      </c>
      <c r="J157" s="20">
        <v>0.008773148148148169</v>
      </c>
      <c r="K157">
        <v>19</v>
      </c>
      <c r="M157" s="20">
        <v>0.007152777777777786</v>
      </c>
      <c r="N157">
        <v>64</v>
      </c>
      <c r="P157" s="16">
        <v>0</v>
      </c>
    </row>
    <row r="158" spans="1:16" ht="15">
      <c r="A158">
        <v>35</v>
      </c>
      <c r="B158" s="17">
        <v>52</v>
      </c>
      <c r="C158" s="18" t="s">
        <v>147</v>
      </c>
      <c r="D158" s="18" t="s">
        <v>148</v>
      </c>
      <c r="E158" s="18" t="s">
        <v>133</v>
      </c>
      <c r="F158" s="18">
        <v>2000</v>
      </c>
      <c r="G158" s="18">
        <v>2</v>
      </c>
      <c r="H158" s="30">
        <f t="shared" si="8"/>
        <v>138</v>
      </c>
      <c r="I158" s="16">
        <f t="shared" si="9"/>
        <v>69</v>
      </c>
      <c r="J158" s="20"/>
      <c r="K158">
        <v>65</v>
      </c>
      <c r="M158" s="20">
        <v>0.007557870370370368</v>
      </c>
      <c r="N158">
        <v>4</v>
      </c>
      <c r="P158" s="16">
        <v>0</v>
      </c>
    </row>
    <row r="159" spans="1:16" ht="15">
      <c r="A159">
        <v>36</v>
      </c>
      <c r="B159" s="17">
        <v>37</v>
      </c>
      <c r="C159" s="18" t="s">
        <v>107</v>
      </c>
      <c r="D159" s="18" t="s">
        <v>108</v>
      </c>
      <c r="E159" s="18" t="s">
        <v>109</v>
      </c>
      <c r="F159" s="18">
        <v>1971</v>
      </c>
      <c r="G159" s="18">
        <v>1.71</v>
      </c>
      <c r="H159" s="30">
        <f t="shared" si="8"/>
        <v>138.51</v>
      </c>
      <c r="I159" s="16">
        <f t="shared" si="9"/>
        <v>81</v>
      </c>
      <c r="J159" s="20">
        <v>0.009189814814814814</v>
      </c>
      <c r="K159">
        <v>55</v>
      </c>
      <c r="M159" s="20">
        <v>0.0073611111111110406</v>
      </c>
      <c r="N159">
        <v>26</v>
      </c>
      <c r="P159" s="16">
        <v>0</v>
      </c>
    </row>
    <row r="160" spans="1:16" ht="15">
      <c r="A160">
        <v>37</v>
      </c>
      <c r="B160" s="17">
        <v>15</v>
      </c>
      <c r="C160" s="18" t="s">
        <v>48</v>
      </c>
      <c r="D160" s="18" t="s">
        <v>49</v>
      </c>
      <c r="E160" s="18" t="s">
        <v>50</v>
      </c>
      <c r="F160" s="18">
        <v>1958</v>
      </c>
      <c r="G160" s="18">
        <v>1.58</v>
      </c>
      <c r="H160" s="30">
        <f t="shared" si="8"/>
        <v>142.20000000000002</v>
      </c>
      <c r="I160" s="16">
        <f t="shared" si="9"/>
        <v>90</v>
      </c>
      <c r="J160" s="20">
        <v>0.008287037037037093</v>
      </c>
      <c r="K160">
        <v>46</v>
      </c>
      <c r="M160" s="20">
        <v>0.007256944444444469</v>
      </c>
      <c r="N160">
        <v>44</v>
      </c>
      <c r="P160" s="16">
        <v>0</v>
      </c>
    </row>
    <row r="161" spans="1:16" ht="15">
      <c r="A161">
        <v>38</v>
      </c>
      <c r="B161" s="17">
        <v>3</v>
      </c>
      <c r="C161" s="18" t="s">
        <v>15</v>
      </c>
      <c r="D161" s="18" t="s">
        <v>16</v>
      </c>
      <c r="E161" s="18" t="s">
        <v>17</v>
      </c>
      <c r="F161" s="18">
        <v>1954</v>
      </c>
      <c r="G161" s="18">
        <v>1.54</v>
      </c>
      <c r="H161" s="30">
        <f t="shared" si="8"/>
        <v>150.92000000000002</v>
      </c>
      <c r="I161" s="16">
        <f t="shared" si="9"/>
        <v>98</v>
      </c>
      <c r="J161" s="20">
        <v>0.008946759259259252</v>
      </c>
      <c r="K161">
        <v>34</v>
      </c>
      <c r="M161" s="20">
        <v>0.00825231481481481</v>
      </c>
      <c r="N161">
        <v>64</v>
      </c>
      <c r="P161" s="16">
        <v>0</v>
      </c>
    </row>
    <row r="162" spans="1:16" ht="15">
      <c r="A162">
        <v>39</v>
      </c>
      <c r="B162" s="17">
        <v>42</v>
      </c>
      <c r="C162" s="18" t="s">
        <v>122</v>
      </c>
      <c r="D162" s="18" t="s">
        <v>123</v>
      </c>
      <c r="E162" s="18" t="s">
        <v>124</v>
      </c>
      <c r="F162" s="18">
        <v>1974</v>
      </c>
      <c r="G162" s="18">
        <v>1.74</v>
      </c>
      <c r="H162" s="30">
        <f t="shared" si="8"/>
        <v>151.38</v>
      </c>
      <c r="I162" s="16">
        <f t="shared" si="9"/>
        <v>87</v>
      </c>
      <c r="J162" s="20"/>
      <c r="K162">
        <v>65</v>
      </c>
      <c r="M162" s="20">
        <v>0.007384259259259229</v>
      </c>
      <c r="N162">
        <v>22</v>
      </c>
      <c r="P162" s="16">
        <v>0</v>
      </c>
    </row>
    <row r="163" spans="1:16" ht="15">
      <c r="A163">
        <v>40</v>
      </c>
      <c r="B163" s="17">
        <v>53</v>
      </c>
      <c r="C163" s="18" t="s">
        <v>149</v>
      </c>
      <c r="D163" s="18" t="s">
        <v>150</v>
      </c>
      <c r="E163" s="18" t="s">
        <v>151</v>
      </c>
      <c r="F163" s="18">
        <v>2007</v>
      </c>
      <c r="G163" s="18">
        <v>2.07</v>
      </c>
      <c r="H163" s="30">
        <f t="shared" si="8"/>
        <v>157.32</v>
      </c>
      <c r="I163" s="16">
        <f t="shared" si="9"/>
        <v>76</v>
      </c>
      <c r="J163" s="20">
        <v>0.009085648148148218</v>
      </c>
      <c r="K163">
        <v>46</v>
      </c>
      <c r="M163" s="20">
        <v>0.007858796296296267</v>
      </c>
      <c r="N163">
        <v>30</v>
      </c>
      <c r="P163" s="16">
        <v>0</v>
      </c>
    </row>
    <row r="164" spans="1:16" ht="15">
      <c r="A164">
        <v>41</v>
      </c>
      <c r="B164" s="17">
        <v>7</v>
      </c>
      <c r="C164" s="18" t="s">
        <v>27</v>
      </c>
      <c r="D164" s="18" t="s">
        <v>28</v>
      </c>
      <c r="E164" s="18" t="s">
        <v>29</v>
      </c>
      <c r="F164" s="18">
        <v>1955</v>
      </c>
      <c r="G164" s="18">
        <v>1.55</v>
      </c>
      <c r="H164" s="30">
        <f t="shared" si="8"/>
        <v>162.75</v>
      </c>
      <c r="I164" s="16">
        <f t="shared" si="9"/>
        <v>105</v>
      </c>
      <c r="J164" s="20">
        <v>0.008796296296296358</v>
      </c>
      <c r="K164">
        <v>21</v>
      </c>
      <c r="M164" s="20">
        <v>0.007025462962963025</v>
      </c>
      <c r="N164">
        <v>84</v>
      </c>
      <c r="P164" s="16">
        <v>0</v>
      </c>
    </row>
    <row r="165" spans="1:16" ht="15">
      <c r="A165">
        <v>42</v>
      </c>
      <c r="B165" s="17">
        <v>44</v>
      </c>
      <c r="C165" s="18" t="s">
        <v>128</v>
      </c>
      <c r="D165" s="18" t="s">
        <v>129</v>
      </c>
      <c r="E165" s="18" t="s">
        <v>130</v>
      </c>
      <c r="F165" s="18">
        <v>1976</v>
      </c>
      <c r="G165" s="18">
        <v>1.76</v>
      </c>
      <c r="H165" s="30">
        <f t="shared" si="8"/>
        <v>163.68</v>
      </c>
      <c r="I165" s="16">
        <f t="shared" si="9"/>
        <v>93</v>
      </c>
      <c r="J165" s="20">
        <v>0.008333333333333304</v>
      </c>
      <c r="K165">
        <v>38</v>
      </c>
      <c r="M165" s="20">
        <v>0.008148148148148238</v>
      </c>
      <c r="N165">
        <v>55</v>
      </c>
      <c r="P165" s="16">
        <v>0</v>
      </c>
    </row>
    <row r="166" spans="1:16" ht="15">
      <c r="A166">
        <v>43</v>
      </c>
      <c r="B166" s="17">
        <v>17</v>
      </c>
      <c r="C166" s="18" t="s">
        <v>53</v>
      </c>
      <c r="D166" s="18" t="s">
        <v>54</v>
      </c>
      <c r="E166" s="18" t="s">
        <v>214</v>
      </c>
      <c r="F166" s="18">
        <v>1958</v>
      </c>
      <c r="G166" s="18">
        <v>1.58</v>
      </c>
      <c r="H166" s="30">
        <f t="shared" si="8"/>
        <v>176.96</v>
      </c>
      <c r="I166" s="16">
        <f t="shared" si="9"/>
        <v>112</v>
      </c>
      <c r="J166" s="20">
        <v>0.008946759259259196</v>
      </c>
      <c r="K166">
        <v>34</v>
      </c>
      <c r="M166" s="20">
        <v>0.00708333333333333</v>
      </c>
      <c r="N166">
        <v>78</v>
      </c>
      <c r="P166" s="16">
        <v>0</v>
      </c>
    </row>
    <row r="167" spans="1:16" ht="15">
      <c r="A167">
        <v>44</v>
      </c>
      <c r="B167" s="17">
        <v>30</v>
      </c>
      <c r="C167" s="18" t="s">
        <v>88</v>
      </c>
      <c r="D167" s="18" t="s">
        <v>89</v>
      </c>
      <c r="E167" s="18" t="s">
        <v>90</v>
      </c>
      <c r="F167" s="18">
        <v>1967</v>
      </c>
      <c r="G167" s="18">
        <v>1.67</v>
      </c>
      <c r="H167" s="30">
        <f t="shared" si="8"/>
        <v>192.04999999999998</v>
      </c>
      <c r="I167" s="16">
        <f t="shared" si="9"/>
        <v>115</v>
      </c>
      <c r="J167" s="20"/>
      <c r="K167">
        <v>65</v>
      </c>
      <c r="M167" s="20">
        <v>0.007222222222222241</v>
      </c>
      <c r="N167">
        <v>50</v>
      </c>
      <c r="P167" s="16">
        <v>0</v>
      </c>
    </row>
    <row r="168" spans="1:16" ht="15">
      <c r="A168">
        <v>45</v>
      </c>
      <c r="B168" s="17">
        <v>11</v>
      </c>
      <c r="C168" s="18" t="s">
        <v>38</v>
      </c>
      <c r="D168" s="18" t="s">
        <v>39</v>
      </c>
      <c r="E168" s="18" t="s">
        <v>40</v>
      </c>
      <c r="F168" s="18">
        <v>1957</v>
      </c>
      <c r="G168" s="18">
        <v>1.57</v>
      </c>
      <c r="H168" s="30">
        <f t="shared" si="8"/>
        <v>196.25</v>
      </c>
      <c r="I168" s="16">
        <f t="shared" si="9"/>
        <v>125</v>
      </c>
      <c r="J168" s="20"/>
      <c r="K168">
        <v>65</v>
      </c>
      <c r="M168" s="20">
        <v>0.008206018518518543</v>
      </c>
      <c r="N168">
        <v>60</v>
      </c>
      <c r="P168" s="16">
        <v>0</v>
      </c>
    </row>
    <row r="169" spans="1:16" ht="15">
      <c r="A169">
        <v>46</v>
      </c>
      <c r="B169" s="17">
        <v>40</v>
      </c>
      <c r="C169" s="18" t="s">
        <v>116</v>
      </c>
      <c r="D169" s="18" t="s">
        <v>117</v>
      </c>
      <c r="E169" s="18" t="s">
        <v>118</v>
      </c>
      <c r="F169" s="18">
        <v>1973</v>
      </c>
      <c r="G169" s="18">
        <v>1.73</v>
      </c>
      <c r="H169" s="30">
        <f t="shared" si="8"/>
        <v>243.93</v>
      </c>
      <c r="I169" s="16">
        <f t="shared" si="9"/>
        <v>141</v>
      </c>
      <c r="J169" s="20">
        <v>0.009143518518518468</v>
      </c>
      <c r="K169">
        <v>51</v>
      </c>
      <c r="M169" s="20">
        <v>0.008553240740740709</v>
      </c>
      <c r="N169">
        <v>90</v>
      </c>
      <c r="P169" s="16">
        <v>0</v>
      </c>
    </row>
    <row r="170" spans="1:16" ht="15">
      <c r="A170">
        <v>47</v>
      </c>
      <c r="B170" s="17">
        <v>4</v>
      </c>
      <c r="C170" s="18" t="s">
        <v>18</v>
      </c>
      <c r="D170" s="18" t="s">
        <v>19</v>
      </c>
      <c r="E170" s="18" t="s">
        <v>20</v>
      </c>
      <c r="F170" s="18">
        <v>1955</v>
      </c>
      <c r="G170" s="18">
        <v>1.55</v>
      </c>
      <c r="H170" s="30">
        <f t="shared" si="8"/>
        <v>257.3</v>
      </c>
      <c r="I170" s="16">
        <f t="shared" si="9"/>
        <v>166</v>
      </c>
      <c r="J170" s="20">
        <v>0.008634259259259258</v>
      </c>
      <c r="K170">
        <v>7</v>
      </c>
      <c r="M170" s="20">
        <v>0.009351851851851853</v>
      </c>
      <c r="N170">
        <v>159</v>
      </c>
      <c r="P170" s="16">
        <v>0</v>
      </c>
    </row>
    <row r="171" spans="1:16" ht="15">
      <c r="A171">
        <v>48</v>
      </c>
      <c r="B171" s="17">
        <v>27</v>
      </c>
      <c r="C171" s="18" t="s">
        <v>80</v>
      </c>
      <c r="D171" s="18" t="s">
        <v>81</v>
      </c>
      <c r="E171" s="18" t="s">
        <v>82</v>
      </c>
      <c r="F171" s="18">
        <v>1964</v>
      </c>
      <c r="G171" s="18">
        <v>1.64</v>
      </c>
      <c r="H171" s="30">
        <f t="shared" si="8"/>
        <v>265.68</v>
      </c>
      <c r="I171" s="16">
        <f t="shared" si="9"/>
        <v>162</v>
      </c>
      <c r="J171" s="20">
        <v>0.008587962962962992</v>
      </c>
      <c r="K171">
        <v>3</v>
      </c>
      <c r="M171" s="20"/>
      <c r="N171">
        <v>159</v>
      </c>
      <c r="P171" s="16">
        <v>0</v>
      </c>
    </row>
    <row r="172" spans="1:16" ht="15">
      <c r="A172">
        <v>49</v>
      </c>
      <c r="B172" s="17">
        <v>49</v>
      </c>
      <c r="C172" s="18" t="s">
        <v>141</v>
      </c>
      <c r="D172" s="18" t="s">
        <v>142</v>
      </c>
      <c r="E172" s="18" t="s">
        <v>143</v>
      </c>
      <c r="F172" s="18">
        <v>1990</v>
      </c>
      <c r="G172" s="18">
        <v>1.9</v>
      </c>
      <c r="H172" s="30">
        <f t="shared" si="8"/>
        <v>281.2</v>
      </c>
      <c r="I172" s="16">
        <f t="shared" si="9"/>
        <v>148</v>
      </c>
      <c r="J172" s="20">
        <v>0.009305555555555511</v>
      </c>
      <c r="K172">
        <v>65</v>
      </c>
      <c r="M172" s="20">
        <v>0.008472222222222214</v>
      </c>
      <c r="N172">
        <v>83</v>
      </c>
      <c r="P172" s="16">
        <v>0</v>
      </c>
    </row>
    <row r="173" spans="1:16" ht="15">
      <c r="A173">
        <v>50</v>
      </c>
      <c r="B173" s="17">
        <v>50</v>
      </c>
      <c r="C173" s="18" t="s">
        <v>91</v>
      </c>
      <c r="D173" s="18" t="s">
        <v>92</v>
      </c>
      <c r="E173" s="18" t="s">
        <v>146</v>
      </c>
      <c r="F173" s="18">
        <v>1991</v>
      </c>
      <c r="G173" s="18">
        <v>1.91</v>
      </c>
      <c r="H173" s="30">
        <f t="shared" si="8"/>
        <v>303.69</v>
      </c>
      <c r="I173" s="16">
        <f t="shared" si="9"/>
        <v>159</v>
      </c>
      <c r="J173" s="20">
        <v>0.008773148148148058</v>
      </c>
      <c r="K173">
        <v>19</v>
      </c>
      <c r="M173" s="20">
        <v>0.006701388888888937</v>
      </c>
      <c r="N173">
        <v>140</v>
      </c>
      <c r="P173" s="16">
        <v>0</v>
      </c>
    </row>
    <row r="174" spans="1:16" ht="15">
      <c r="A174">
        <v>51</v>
      </c>
      <c r="B174" s="17">
        <v>51</v>
      </c>
      <c r="C174" s="18" t="s">
        <v>144</v>
      </c>
      <c r="D174" s="18" t="s">
        <v>145</v>
      </c>
      <c r="E174" s="18" t="s">
        <v>146</v>
      </c>
      <c r="F174" s="18">
        <v>1996</v>
      </c>
      <c r="G174" s="18">
        <v>1.96</v>
      </c>
      <c r="H174" s="30">
        <f t="shared" si="8"/>
        <v>307.71999999999997</v>
      </c>
      <c r="I174" s="16">
        <f t="shared" si="9"/>
        <v>157</v>
      </c>
      <c r="J174" s="20">
        <v>0.009236111111111223</v>
      </c>
      <c r="K174">
        <v>59</v>
      </c>
      <c r="M174" s="20">
        <v>0.008645833333333464</v>
      </c>
      <c r="N174">
        <v>98</v>
      </c>
      <c r="P174" s="16">
        <v>0</v>
      </c>
    </row>
    <row r="175" spans="1:16" ht="15">
      <c r="A175">
        <v>52</v>
      </c>
      <c r="B175" s="17">
        <v>43</v>
      </c>
      <c r="C175" s="18" t="s">
        <v>125</v>
      </c>
      <c r="D175" s="18" t="s">
        <v>126</v>
      </c>
      <c r="E175" s="18" t="s">
        <v>127</v>
      </c>
      <c r="F175" s="18">
        <v>1975</v>
      </c>
      <c r="G175" s="18">
        <v>1.75</v>
      </c>
      <c r="H175" s="30">
        <f t="shared" si="8"/>
        <v>322</v>
      </c>
      <c r="I175" s="16">
        <f t="shared" si="9"/>
        <v>184</v>
      </c>
      <c r="J175" s="20">
        <v>0.008842592592592624</v>
      </c>
      <c r="K175">
        <v>25</v>
      </c>
      <c r="M175" s="20"/>
      <c r="N175">
        <v>159</v>
      </c>
      <c r="P175" s="16">
        <v>0</v>
      </c>
    </row>
    <row r="176" spans="1:16" ht="15">
      <c r="A176">
        <v>53</v>
      </c>
      <c r="B176" s="17">
        <v>26</v>
      </c>
      <c r="C176" s="18" t="s">
        <v>77</v>
      </c>
      <c r="D176" s="18" t="s">
        <v>78</v>
      </c>
      <c r="E176" s="18" t="s">
        <v>79</v>
      </c>
      <c r="F176" s="18">
        <v>1963</v>
      </c>
      <c r="G176" s="18">
        <v>1.63</v>
      </c>
      <c r="H176" s="30">
        <f t="shared" si="8"/>
        <v>365.12</v>
      </c>
      <c r="I176" s="16">
        <f t="shared" si="9"/>
        <v>224</v>
      </c>
      <c r="J176" s="20"/>
      <c r="K176">
        <v>65</v>
      </c>
      <c r="M176" s="20"/>
      <c r="N176">
        <v>159</v>
      </c>
      <c r="P176" s="16">
        <v>0</v>
      </c>
    </row>
    <row r="177" spans="1:16" ht="15">
      <c r="A177">
        <v>54</v>
      </c>
      <c r="B177" s="17">
        <v>36</v>
      </c>
      <c r="C177" s="18" t="s">
        <v>106</v>
      </c>
      <c r="D177" s="18" t="s">
        <v>198</v>
      </c>
      <c r="E177" s="18" t="s">
        <v>105</v>
      </c>
      <c r="F177" s="18">
        <v>1969</v>
      </c>
      <c r="G177" s="18">
        <v>1.69</v>
      </c>
      <c r="H177" s="30">
        <f t="shared" si="8"/>
        <v>378.56</v>
      </c>
      <c r="I177" s="16">
        <f t="shared" si="9"/>
        <v>224</v>
      </c>
      <c r="J177" s="20"/>
      <c r="K177">
        <v>65</v>
      </c>
      <c r="M177" s="20"/>
      <c r="N177">
        <v>159</v>
      </c>
      <c r="P177" s="16">
        <v>0</v>
      </c>
    </row>
    <row r="178" spans="2:7" ht="15">
      <c r="B178" s="17"/>
      <c r="C178" s="16"/>
      <c r="D178" s="16"/>
      <c r="E178" s="16"/>
      <c r="F178" s="16"/>
      <c r="G178" s="16"/>
    </row>
    <row r="180" spans="1:12" ht="23.25">
      <c r="A180" s="1"/>
      <c r="B180" s="1"/>
      <c r="C180" s="2" t="s">
        <v>170</v>
      </c>
      <c r="D180" s="2"/>
      <c r="E180" s="2"/>
      <c r="F180" s="2"/>
      <c r="G180" s="2"/>
      <c r="H180" s="2"/>
      <c r="I180" s="1"/>
      <c r="J180" s="1"/>
      <c r="K180" s="1"/>
      <c r="L180" s="1"/>
    </row>
    <row r="181" spans="1:12" ht="23.25">
      <c r="A181" s="1"/>
      <c r="B181" s="1"/>
      <c r="C181" s="2"/>
      <c r="D181" s="2" t="s">
        <v>166</v>
      </c>
      <c r="E181" s="2" t="s">
        <v>174</v>
      </c>
      <c r="F181" s="2"/>
      <c r="G181" s="2" t="s">
        <v>167</v>
      </c>
      <c r="H181" s="2"/>
      <c r="I181" s="1"/>
      <c r="J181" s="2"/>
      <c r="K181" s="2"/>
      <c r="L181" s="1"/>
    </row>
    <row r="182" spans="1:12" ht="19.5" customHeight="1">
      <c r="A182" s="3"/>
      <c r="B182" s="3"/>
      <c r="C182" s="3"/>
      <c r="D182" s="3"/>
      <c r="E182" s="3"/>
      <c r="F182" s="3"/>
      <c r="G182" s="3"/>
      <c r="H182" s="3"/>
      <c r="I182" s="3"/>
      <c r="J182" s="13" t="s">
        <v>215</v>
      </c>
      <c r="K182" s="4"/>
      <c r="L182" s="3" t="s">
        <v>218</v>
      </c>
    </row>
    <row r="183" spans="1:16" ht="42" customHeight="1">
      <c r="A183" s="5" t="s">
        <v>0</v>
      </c>
      <c r="B183" s="5" t="s">
        <v>1</v>
      </c>
      <c r="C183" s="5" t="s">
        <v>2</v>
      </c>
      <c r="D183" s="8" t="s">
        <v>3</v>
      </c>
      <c r="E183" s="8" t="s">
        <v>4</v>
      </c>
      <c r="F183" s="9" t="s">
        <v>5</v>
      </c>
      <c r="G183" s="9" t="s">
        <v>6</v>
      </c>
      <c r="H183" s="10" t="s">
        <v>7</v>
      </c>
      <c r="I183" s="10" t="s">
        <v>8</v>
      </c>
      <c r="J183" s="10" t="s">
        <v>216</v>
      </c>
      <c r="K183" s="11" t="s">
        <v>217</v>
      </c>
      <c r="L183" s="10" t="s">
        <v>219</v>
      </c>
      <c r="M183" s="12" t="s">
        <v>220</v>
      </c>
      <c r="N183" s="10" t="s">
        <v>221</v>
      </c>
      <c r="O183" s="11"/>
      <c r="P183" s="10"/>
    </row>
    <row r="184" spans="1:14" ht="15">
      <c r="A184">
        <v>1</v>
      </c>
      <c r="B184" s="17">
        <v>21</v>
      </c>
      <c r="C184" s="18" t="s">
        <v>64</v>
      </c>
      <c r="D184" s="18" t="s">
        <v>65</v>
      </c>
      <c r="E184" s="18" t="s">
        <v>66</v>
      </c>
      <c r="F184" s="18">
        <v>1959</v>
      </c>
      <c r="G184" s="18">
        <v>1.59</v>
      </c>
      <c r="H184" s="30">
        <f aca="true" t="shared" si="10" ref="H184:H215">I184*G184</f>
        <v>3.18</v>
      </c>
      <c r="I184">
        <f aca="true" t="shared" si="11" ref="I184:I215">K184+M184</f>
        <v>2</v>
      </c>
      <c r="J184" s="20">
        <v>0.007129629629629652</v>
      </c>
      <c r="K184">
        <v>0</v>
      </c>
      <c r="L184" s="20">
        <v>0.007129629629629597</v>
      </c>
      <c r="M184">
        <v>2</v>
      </c>
      <c r="N184" s="20"/>
    </row>
    <row r="185" spans="1:15" ht="15">
      <c r="A185">
        <v>2</v>
      </c>
      <c r="B185" s="17">
        <v>41</v>
      </c>
      <c r="C185" s="18" t="s">
        <v>119</v>
      </c>
      <c r="D185" s="18" t="s">
        <v>120</v>
      </c>
      <c r="E185" s="18" t="s">
        <v>121</v>
      </c>
      <c r="F185" s="18">
        <v>1974</v>
      </c>
      <c r="G185" s="18">
        <v>1.74</v>
      </c>
      <c r="H185" s="30">
        <f t="shared" si="10"/>
        <v>8.7</v>
      </c>
      <c r="I185" s="16">
        <f t="shared" si="11"/>
        <v>5</v>
      </c>
      <c r="J185" s="20">
        <v>0.007141203703703747</v>
      </c>
      <c r="K185">
        <v>1</v>
      </c>
      <c r="L185" s="20">
        <v>0.007187500000000124</v>
      </c>
      <c r="M185">
        <v>4</v>
      </c>
      <c r="N185" s="20"/>
      <c r="O185" s="20"/>
    </row>
    <row r="186" spans="1:14" ht="15">
      <c r="A186">
        <v>3</v>
      </c>
      <c r="B186" s="17">
        <v>9</v>
      </c>
      <c r="C186" s="18" t="s">
        <v>33</v>
      </c>
      <c r="D186" s="18" t="s">
        <v>34</v>
      </c>
      <c r="E186" s="18" t="s">
        <v>201</v>
      </c>
      <c r="F186" s="18">
        <v>1966</v>
      </c>
      <c r="G186" s="18">
        <v>1.66</v>
      </c>
      <c r="H186" s="30">
        <f t="shared" si="10"/>
        <v>14.94</v>
      </c>
      <c r="I186" s="16">
        <f t="shared" si="11"/>
        <v>9</v>
      </c>
      <c r="J186" s="20">
        <v>0.007141203703703747</v>
      </c>
      <c r="K186">
        <v>1</v>
      </c>
      <c r="L186" s="20">
        <v>0.007233796296296502</v>
      </c>
      <c r="M186">
        <v>8</v>
      </c>
      <c r="N186" s="20"/>
    </row>
    <row r="187" spans="1:14" ht="15">
      <c r="A187">
        <v>4</v>
      </c>
      <c r="B187" s="17">
        <v>13</v>
      </c>
      <c r="C187" s="18" t="s">
        <v>44</v>
      </c>
      <c r="D187" s="18" t="s">
        <v>45</v>
      </c>
      <c r="E187" s="18" t="s">
        <v>29</v>
      </c>
      <c r="F187" s="18">
        <v>1957</v>
      </c>
      <c r="G187" s="18">
        <v>1.57</v>
      </c>
      <c r="H187" s="30">
        <f t="shared" si="10"/>
        <v>15.700000000000001</v>
      </c>
      <c r="I187" s="16">
        <f t="shared" si="11"/>
        <v>10</v>
      </c>
      <c r="J187" s="20">
        <v>0.0071643518518518245</v>
      </c>
      <c r="K187">
        <v>3</v>
      </c>
      <c r="L187" s="20">
        <v>0.007222222222222352</v>
      </c>
      <c r="M187">
        <v>7</v>
      </c>
      <c r="N187" s="20"/>
    </row>
    <row r="188" spans="1:14" ht="15">
      <c r="A188">
        <v>5</v>
      </c>
      <c r="B188" s="17">
        <v>32</v>
      </c>
      <c r="C188" s="18" t="s">
        <v>96</v>
      </c>
      <c r="D188" s="18" t="s">
        <v>197</v>
      </c>
      <c r="E188" s="18" t="s">
        <v>97</v>
      </c>
      <c r="F188" s="18">
        <v>1968</v>
      </c>
      <c r="G188" s="18">
        <v>1.67</v>
      </c>
      <c r="H188" s="30">
        <f t="shared" si="10"/>
        <v>18.369999999999997</v>
      </c>
      <c r="I188" s="16">
        <f t="shared" si="11"/>
        <v>11</v>
      </c>
      <c r="J188" s="20">
        <v>0.007152777777777786</v>
      </c>
      <c r="K188">
        <v>2</v>
      </c>
      <c r="L188" s="20">
        <v>0.00724537037037043</v>
      </c>
      <c r="M188">
        <v>9</v>
      </c>
      <c r="N188" s="20"/>
    </row>
    <row r="189" spans="1:14" ht="15">
      <c r="A189">
        <v>6</v>
      </c>
      <c r="B189" s="17">
        <v>39</v>
      </c>
      <c r="C189" s="18" t="s">
        <v>113</v>
      </c>
      <c r="D189" s="18" t="s">
        <v>114</v>
      </c>
      <c r="E189" s="18" t="s">
        <v>115</v>
      </c>
      <c r="F189" s="18">
        <v>1973</v>
      </c>
      <c r="G189" s="18">
        <v>1.73</v>
      </c>
      <c r="H189" s="30">
        <f t="shared" si="10"/>
        <v>20.759999999999998</v>
      </c>
      <c r="I189" s="16">
        <f t="shared" si="11"/>
        <v>12</v>
      </c>
      <c r="J189" s="20">
        <v>0.00708333333333333</v>
      </c>
      <c r="K189">
        <v>8</v>
      </c>
      <c r="L189" s="20">
        <v>0.007118055555555558</v>
      </c>
      <c r="M189">
        <v>4</v>
      </c>
      <c r="N189" s="20"/>
    </row>
    <row r="190" spans="1:14" ht="15">
      <c r="A190">
        <v>7</v>
      </c>
      <c r="B190" s="17">
        <v>54</v>
      </c>
      <c r="C190" s="18" t="s">
        <v>152</v>
      </c>
      <c r="D190" s="18" t="s">
        <v>153</v>
      </c>
      <c r="E190" s="18" t="s">
        <v>154</v>
      </c>
      <c r="F190" s="18">
        <v>2010</v>
      </c>
      <c r="G190" s="18">
        <v>2.1</v>
      </c>
      <c r="H190" s="30">
        <f t="shared" si="10"/>
        <v>21</v>
      </c>
      <c r="I190" s="16">
        <f t="shared" si="11"/>
        <v>10</v>
      </c>
      <c r="J190" s="20">
        <v>0.007199074074074108</v>
      </c>
      <c r="K190">
        <v>6</v>
      </c>
      <c r="L190" s="20">
        <v>0.007187499999999902</v>
      </c>
      <c r="M190">
        <v>4</v>
      </c>
      <c r="N190" s="20"/>
    </row>
    <row r="191" spans="1:14" ht="15">
      <c r="A191">
        <v>8</v>
      </c>
      <c r="B191" s="17">
        <v>27</v>
      </c>
      <c r="C191" s="18" t="s">
        <v>80</v>
      </c>
      <c r="D191" s="18" t="s">
        <v>81</v>
      </c>
      <c r="E191" s="18" t="s">
        <v>82</v>
      </c>
      <c r="F191" s="18">
        <v>1964</v>
      </c>
      <c r="G191" s="18">
        <v>1.64</v>
      </c>
      <c r="H191" s="30">
        <f t="shared" si="10"/>
        <v>21.32</v>
      </c>
      <c r="I191" s="16">
        <f t="shared" si="11"/>
        <v>13</v>
      </c>
      <c r="J191" s="20">
        <v>0.007199074074074108</v>
      </c>
      <c r="K191">
        <v>6</v>
      </c>
      <c r="L191" s="20">
        <v>0.007222222222222241</v>
      </c>
      <c r="M191">
        <v>7</v>
      </c>
      <c r="N191" s="20"/>
    </row>
    <row r="192" spans="1:14" ht="15">
      <c r="A192">
        <v>9</v>
      </c>
      <c r="B192" s="17">
        <v>22</v>
      </c>
      <c r="C192" s="18" t="s">
        <v>67</v>
      </c>
      <c r="D192" s="18" t="s">
        <v>68</v>
      </c>
      <c r="E192" s="18" t="s">
        <v>204</v>
      </c>
      <c r="F192" s="18">
        <v>1954</v>
      </c>
      <c r="G192" s="18">
        <v>1.54</v>
      </c>
      <c r="H192" s="30">
        <f t="shared" si="10"/>
        <v>23.1</v>
      </c>
      <c r="I192" s="16">
        <f t="shared" si="11"/>
        <v>15</v>
      </c>
      <c r="J192" s="20">
        <v>0.007222222222222241</v>
      </c>
      <c r="K192">
        <v>8</v>
      </c>
      <c r="L192" s="20">
        <v>0.007222222222222241</v>
      </c>
      <c r="M192">
        <v>7</v>
      </c>
      <c r="N192" s="20"/>
    </row>
    <row r="193" spans="1:14" ht="15">
      <c r="A193">
        <v>10</v>
      </c>
      <c r="B193" s="17">
        <v>28</v>
      </c>
      <c r="C193" s="18" t="s">
        <v>83</v>
      </c>
      <c r="D193" s="18" t="s">
        <v>84</v>
      </c>
      <c r="E193" s="18" t="s">
        <v>203</v>
      </c>
      <c r="F193" s="18">
        <v>2011</v>
      </c>
      <c r="G193" s="18">
        <v>2.11</v>
      </c>
      <c r="H193" s="30">
        <f t="shared" si="10"/>
        <v>23.209999999999997</v>
      </c>
      <c r="I193" s="16">
        <f t="shared" si="11"/>
        <v>11</v>
      </c>
      <c r="J193" s="20">
        <v>0.0071643518518518245</v>
      </c>
      <c r="K193">
        <v>3</v>
      </c>
      <c r="L193" s="20">
        <v>0.007094907407407369</v>
      </c>
      <c r="M193">
        <v>8</v>
      </c>
      <c r="N193" s="20"/>
    </row>
    <row r="194" spans="1:14" ht="15">
      <c r="A194">
        <v>11</v>
      </c>
      <c r="B194" s="17">
        <v>6</v>
      </c>
      <c r="C194" s="18" t="s">
        <v>24</v>
      </c>
      <c r="D194" s="18" t="s">
        <v>25</v>
      </c>
      <c r="E194" s="18" t="s">
        <v>26</v>
      </c>
      <c r="F194" s="18">
        <v>1955</v>
      </c>
      <c r="G194" s="18">
        <v>1.55</v>
      </c>
      <c r="H194" s="30">
        <f t="shared" si="10"/>
        <v>24.8</v>
      </c>
      <c r="I194" s="16">
        <f t="shared" si="11"/>
        <v>16</v>
      </c>
      <c r="J194" s="20">
        <v>0.007118055555555558</v>
      </c>
      <c r="K194">
        <v>2</v>
      </c>
      <c r="L194" s="20">
        <v>0.007303240740740846</v>
      </c>
      <c r="M194">
        <v>14</v>
      </c>
      <c r="N194" s="20"/>
    </row>
    <row r="195" spans="1:14" ht="15">
      <c r="A195">
        <v>12</v>
      </c>
      <c r="B195" s="17">
        <v>10</v>
      </c>
      <c r="C195" s="18" t="s">
        <v>36</v>
      </c>
      <c r="D195" s="18" t="s">
        <v>37</v>
      </c>
      <c r="E195" s="18" t="s">
        <v>29</v>
      </c>
      <c r="F195" s="18">
        <v>1956</v>
      </c>
      <c r="G195" s="18">
        <v>1.56</v>
      </c>
      <c r="H195" s="30">
        <f t="shared" si="10"/>
        <v>26.52</v>
      </c>
      <c r="I195" s="16">
        <f t="shared" si="11"/>
        <v>17</v>
      </c>
      <c r="J195" s="20">
        <v>0.007199074074074052</v>
      </c>
      <c r="K195">
        <v>6</v>
      </c>
      <c r="L195" s="20">
        <v>0.0072685185185185075</v>
      </c>
      <c r="M195">
        <v>11</v>
      </c>
      <c r="N195" s="20"/>
    </row>
    <row r="196" spans="1:14" ht="15">
      <c r="A196">
        <v>13</v>
      </c>
      <c r="B196" s="17">
        <v>25</v>
      </c>
      <c r="C196" s="18" t="s">
        <v>74</v>
      </c>
      <c r="D196" s="18" t="s">
        <v>75</v>
      </c>
      <c r="E196" s="18" t="s">
        <v>76</v>
      </c>
      <c r="F196" s="18">
        <v>1963</v>
      </c>
      <c r="G196" s="18">
        <v>1.63</v>
      </c>
      <c r="H196" s="30">
        <f t="shared" si="10"/>
        <v>27.709999999999997</v>
      </c>
      <c r="I196" s="16">
        <f t="shared" si="11"/>
        <v>17</v>
      </c>
      <c r="J196" s="20">
        <v>0.0070717592592592915</v>
      </c>
      <c r="K196">
        <v>10</v>
      </c>
      <c r="L196" s="20">
        <v>0.007222222222222241</v>
      </c>
      <c r="M196">
        <v>7</v>
      </c>
      <c r="N196" s="20"/>
    </row>
    <row r="197" spans="1:14" ht="15">
      <c r="A197">
        <v>14</v>
      </c>
      <c r="B197" s="17">
        <v>3</v>
      </c>
      <c r="C197" s="18" t="s">
        <v>15</v>
      </c>
      <c r="D197" s="18" t="s">
        <v>16</v>
      </c>
      <c r="E197" s="18" t="s">
        <v>17</v>
      </c>
      <c r="F197" s="18">
        <v>1954</v>
      </c>
      <c r="G197" s="18">
        <v>1.54</v>
      </c>
      <c r="H197" s="30">
        <f t="shared" si="10"/>
        <v>29.26</v>
      </c>
      <c r="I197" s="16">
        <f t="shared" si="11"/>
        <v>19</v>
      </c>
      <c r="J197" s="20">
        <v>0.007187500000000013</v>
      </c>
      <c r="K197">
        <v>5</v>
      </c>
      <c r="L197" s="20">
        <v>0.007303240740740624</v>
      </c>
      <c r="M197">
        <v>14</v>
      </c>
      <c r="N197" s="20"/>
    </row>
    <row r="198" spans="1:14" ht="15">
      <c r="A198">
        <v>15</v>
      </c>
      <c r="B198" s="17">
        <v>34</v>
      </c>
      <c r="C198" s="18" t="s">
        <v>101</v>
      </c>
      <c r="D198" s="18" t="s">
        <v>196</v>
      </c>
      <c r="E198" s="18" t="s">
        <v>102</v>
      </c>
      <c r="F198" s="18">
        <v>1968</v>
      </c>
      <c r="G198" s="18">
        <v>1.68</v>
      </c>
      <c r="H198" s="30">
        <f t="shared" si="10"/>
        <v>31.919999999999998</v>
      </c>
      <c r="I198" s="16">
        <f t="shared" si="11"/>
        <v>19</v>
      </c>
      <c r="J198" s="20">
        <v>0.00708333333333333</v>
      </c>
      <c r="K198">
        <v>8</v>
      </c>
      <c r="L198" s="20">
        <v>0.0072685185185183965</v>
      </c>
      <c r="M198">
        <v>11</v>
      </c>
      <c r="N198" s="20"/>
    </row>
    <row r="199" spans="1:14" ht="15">
      <c r="A199">
        <v>16</v>
      </c>
      <c r="B199" s="17">
        <v>15</v>
      </c>
      <c r="C199" s="18" t="s">
        <v>48</v>
      </c>
      <c r="D199" s="18" t="s">
        <v>49</v>
      </c>
      <c r="E199" s="18" t="s">
        <v>50</v>
      </c>
      <c r="F199" s="18">
        <v>1958</v>
      </c>
      <c r="G199" s="18">
        <v>1.58</v>
      </c>
      <c r="H199" s="30">
        <f t="shared" si="10"/>
        <v>34.760000000000005</v>
      </c>
      <c r="I199" s="16">
        <f t="shared" si="11"/>
        <v>22</v>
      </c>
      <c r="J199" s="20">
        <v>0.007187500000000013</v>
      </c>
      <c r="K199">
        <v>5</v>
      </c>
      <c r="L199" s="20">
        <v>0.007337962962962852</v>
      </c>
      <c r="M199">
        <v>17</v>
      </c>
      <c r="N199" s="20"/>
    </row>
    <row r="200" spans="1:14" ht="15">
      <c r="A200">
        <v>17</v>
      </c>
      <c r="B200" s="17">
        <v>45</v>
      </c>
      <c r="C200" s="18" t="s">
        <v>131</v>
      </c>
      <c r="D200" s="18" t="s">
        <v>132</v>
      </c>
      <c r="E200" s="18" t="s">
        <v>133</v>
      </c>
      <c r="F200" s="18">
        <v>1983</v>
      </c>
      <c r="G200" s="18">
        <v>1.83</v>
      </c>
      <c r="H200" s="30">
        <f t="shared" si="10"/>
        <v>36.6</v>
      </c>
      <c r="I200" s="16">
        <f t="shared" si="11"/>
        <v>20</v>
      </c>
      <c r="J200" s="20">
        <v>0.0071180555555556135</v>
      </c>
      <c r="K200">
        <v>2</v>
      </c>
      <c r="L200" s="20">
        <v>0.007349537037037002</v>
      </c>
      <c r="M200">
        <v>18</v>
      </c>
      <c r="N200" s="20"/>
    </row>
    <row r="201" spans="1:14" ht="15">
      <c r="A201">
        <v>18</v>
      </c>
      <c r="B201" s="17">
        <v>24</v>
      </c>
      <c r="C201" s="18" t="s">
        <v>71</v>
      </c>
      <c r="D201" s="18" t="s">
        <v>72</v>
      </c>
      <c r="E201" s="18" t="s">
        <v>73</v>
      </c>
      <c r="F201" s="18">
        <v>1963</v>
      </c>
      <c r="G201" s="18">
        <v>1.63</v>
      </c>
      <c r="H201" s="30">
        <f t="shared" si="10"/>
        <v>37.489999999999995</v>
      </c>
      <c r="I201" s="16">
        <f t="shared" si="11"/>
        <v>23</v>
      </c>
      <c r="J201" s="20">
        <v>0.007187499999999958</v>
      </c>
      <c r="K201">
        <v>5</v>
      </c>
      <c r="L201" s="20">
        <v>0.007037037037037064</v>
      </c>
      <c r="M201">
        <v>18</v>
      </c>
      <c r="N201" s="20"/>
    </row>
    <row r="202" spans="1:14" ht="15">
      <c r="A202">
        <v>19</v>
      </c>
      <c r="B202" s="17">
        <v>48</v>
      </c>
      <c r="C202" s="18" t="s">
        <v>139</v>
      </c>
      <c r="D202" s="18" t="s">
        <v>140</v>
      </c>
      <c r="E202" s="18" t="s">
        <v>133</v>
      </c>
      <c r="F202" s="18">
        <v>1989</v>
      </c>
      <c r="G202" s="18">
        <v>1.89</v>
      </c>
      <c r="H202" s="30">
        <f t="shared" si="10"/>
        <v>37.8</v>
      </c>
      <c r="I202" s="16">
        <f t="shared" si="11"/>
        <v>20</v>
      </c>
      <c r="J202" s="20">
        <v>0.007256944444444469</v>
      </c>
      <c r="K202">
        <v>11</v>
      </c>
      <c r="L202" s="20">
        <v>0.007245370370370319</v>
      </c>
      <c r="M202">
        <v>9</v>
      </c>
      <c r="N202" s="20"/>
    </row>
    <row r="203" spans="1:14" ht="15">
      <c r="A203">
        <v>20</v>
      </c>
      <c r="B203" s="17">
        <v>18</v>
      </c>
      <c r="C203" s="18" t="s">
        <v>56</v>
      </c>
      <c r="D203" s="18" t="s">
        <v>57</v>
      </c>
      <c r="E203" s="18" t="s">
        <v>58</v>
      </c>
      <c r="F203" s="18">
        <v>1958</v>
      </c>
      <c r="G203" s="18">
        <v>1.58</v>
      </c>
      <c r="H203" s="30">
        <f t="shared" si="10"/>
        <v>37.92</v>
      </c>
      <c r="I203" s="16">
        <f t="shared" si="11"/>
        <v>24</v>
      </c>
      <c r="J203" s="20">
        <v>0.00723379629629628</v>
      </c>
      <c r="K203">
        <v>9</v>
      </c>
      <c r="L203" s="20">
        <v>0.007314814814814774</v>
      </c>
      <c r="M203">
        <v>15</v>
      </c>
      <c r="N203" s="20"/>
    </row>
    <row r="204" spans="1:14" ht="15">
      <c r="A204">
        <v>21</v>
      </c>
      <c r="B204" s="17">
        <v>20</v>
      </c>
      <c r="C204" s="18" t="s">
        <v>61</v>
      </c>
      <c r="D204" s="18" t="s">
        <v>62</v>
      </c>
      <c r="E204" s="18" t="s">
        <v>63</v>
      </c>
      <c r="F204" s="18">
        <v>1959</v>
      </c>
      <c r="G204" s="18">
        <v>1.59</v>
      </c>
      <c r="H204" s="30">
        <f t="shared" si="10"/>
        <v>42.93</v>
      </c>
      <c r="I204" s="16">
        <f t="shared" si="11"/>
        <v>27</v>
      </c>
      <c r="J204" s="20">
        <v>0.0073726851851851904</v>
      </c>
      <c r="K204">
        <v>21</v>
      </c>
      <c r="L204" s="20">
        <v>0.007210648148148202</v>
      </c>
      <c r="M204">
        <v>6</v>
      </c>
      <c r="N204" s="20"/>
    </row>
    <row r="205" spans="1:14" ht="15">
      <c r="A205">
        <v>22</v>
      </c>
      <c r="B205" s="17">
        <v>5</v>
      </c>
      <c r="C205" s="18" t="s">
        <v>21</v>
      </c>
      <c r="D205" s="18" t="s">
        <v>22</v>
      </c>
      <c r="E205" s="18" t="s">
        <v>23</v>
      </c>
      <c r="F205" s="18">
        <v>1955</v>
      </c>
      <c r="G205" s="18">
        <v>1.55</v>
      </c>
      <c r="H205" s="30">
        <f t="shared" si="10"/>
        <v>44.95</v>
      </c>
      <c r="I205" s="16">
        <f t="shared" si="11"/>
        <v>29</v>
      </c>
      <c r="J205" s="20">
        <v>0.007025462962963025</v>
      </c>
      <c r="K205">
        <v>18</v>
      </c>
      <c r="L205" s="20">
        <v>0.0072685185185185075</v>
      </c>
      <c r="M205">
        <v>11</v>
      </c>
      <c r="N205" s="20"/>
    </row>
    <row r="206" spans="1:14" ht="15">
      <c r="A206">
        <v>23</v>
      </c>
      <c r="B206" s="17">
        <v>31</v>
      </c>
      <c r="C206" s="18" t="s">
        <v>93</v>
      </c>
      <c r="D206" s="18" t="s">
        <v>94</v>
      </c>
      <c r="E206" s="18" t="s">
        <v>95</v>
      </c>
      <c r="F206" s="18">
        <v>1967</v>
      </c>
      <c r="G206" s="18">
        <v>1.67</v>
      </c>
      <c r="H206" s="30">
        <f t="shared" si="10"/>
        <v>48.43</v>
      </c>
      <c r="I206" s="16">
        <f t="shared" si="11"/>
        <v>29</v>
      </c>
      <c r="J206" s="20">
        <v>0.007337962962962963</v>
      </c>
      <c r="K206">
        <v>18</v>
      </c>
      <c r="L206" s="20">
        <v>0.0072685185185186185</v>
      </c>
      <c r="M206">
        <v>11</v>
      </c>
      <c r="N206" s="20"/>
    </row>
    <row r="207" spans="1:14" ht="15">
      <c r="A207">
        <v>24</v>
      </c>
      <c r="B207" s="17">
        <v>29</v>
      </c>
      <c r="C207" s="18" t="s">
        <v>85</v>
      </c>
      <c r="D207" s="18" t="s">
        <v>86</v>
      </c>
      <c r="E207" s="18" t="s">
        <v>87</v>
      </c>
      <c r="F207" s="18">
        <v>1966</v>
      </c>
      <c r="G207" s="18">
        <v>1.66</v>
      </c>
      <c r="H207" s="30">
        <f t="shared" si="10"/>
        <v>49.8</v>
      </c>
      <c r="I207" s="16">
        <f t="shared" si="11"/>
        <v>30</v>
      </c>
      <c r="J207" s="20">
        <v>0.007361111111111152</v>
      </c>
      <c r="K207">
        <v>20</v>
      </c>
      <c r="L207" s="20">
        <v>0.007256944444444469</v>
      </c>
      <c r="M207">
        <v>10</v>
      </c>
      <c r="N207" s="20"/>
    </row>
    <row r="208" spans="1:14" ht="15">
      <c r="A208">
        <v>25</v>
      </c>
      <c r="B208" s="17">
        <v>51</v>
      </c>
      <c r="C208" s="18" t="s">
        <v>144</v>
      </c>
      <c r="D208" s="18" t="s">
        <v>145</v>
      </c>
      <c r="E208" s="18" t="s">
        <v>146</v>
      </c>
      <c r="F208" s="18">
        <v>1996</v>
      </c>
      <c r="G208" s="18">
        <v>1.96</v>
      </c>
      <c r="H208" s="30">
        <f t="shared" si="10"/>
        <v>50.96</v>
      </c>
      <c r="I208" s="16">
        <f t="shared" si="11"/>
        <v>26</v>
      </c>
      <c r="J208" s="20">
        <v>0.0070254629629629695</v>
      </c>
      <c r="K208">
        <v>18</v>
      </c>
      <c r="L208" s="20">
        <v>0.007094907407407369</v>
      </c>
      <c r="M208">
        <v>8</v>
      </c>
      <c r="N208" s="20"/>
    </row>
    <row r="209" spans="1:14" ht="15">
      <c r="A209">
        <v>26</v>
      </c>
      <c r="B209" s="17">
        <v>16</v>
      </c>
      <c r="C209" s="18" t="s">
        <v>51</v>
      </c>
      <c r="D209" s="18" t="s">
        <v>52</v>
      </c>
      <c r="E209" s="18" t="s">
        <v>35</v>
      </c>
      <c r="F209" s="18">
        <v>1958</v>
      </c>
      <c r="G209" s="18">
        <v>1.58</v>
      </c>
      <c r="H209" s="30">
        <f t="shared" si="10"/>
        <v>53.72</v>
      </c>
      <c r="I209" s="16">
        <f t="shared" si="11"/>
        <v>34</v>
      </c>
      <c r="J209" s="20">
        <v>0.00694444444444442</v>
      </c>
      <c r="K209">
        <v>32</v>
      </c>
      <c r="L209" s="20">
        <v>0.007129629629629597</v>
      </c>
      <c r="M209">
        <v>2</v>
      </c>
      <c r="N209" s="20"/>
    </row>
    <row r="210" spans="1:14" ht="15">
      <c r="A210">
        <v>27</v>
      </c>
      <c r="B210" s="17">
        <v>46</v>
      </c>
      <c r="C210" s="18" t="s">
        <v>134</v>
      </c>
      <c r="D210" s="18" t="s">
        <v>135</v>
      </c>
      <c r="E210" s="18" t="s">
        <v>133</v>
      </c>
      <c r="F210" s="18">
        <v>1987</v>
      </c>
      <c r="G210" s="18">
        <v>1.87</v>
      </c>
      <c r="H210" s="30">
        <f t="shared" si="10"/>
        <v>54.230000000000004</v>
      </c>
      <c r="I210" s="16">
        <f t="shared" si="11"/>
        <v>29</v>
      </c>
      <c r="J210" s="20">
        <v>0.007106481481481519</v>
      </c>
      <c r="K210">
        <v>4</v>
      </c>
      <c r="L210" s="20">
        <v>0.007430555555555607</v>
      </c>
      <c r="M210">
        <v>25</v>
      </c>
      <c r="N210" s="20"/>
    </row>
    <row r="211" spans="1:14" ht="15">
      <c r="A211">
        <v>28</v>
      </c>
      <c r="B211" s="17">
        <v>23</v>
      </c>
      <c r="C211" s="18" t="s">
        <v>69</v>
      </c>
      <c r="D211" s="18" t="s">
        <v>70</v>
      </c>
      <c r="E211" s="18" t="s">
        <v>66</v>
      </c>
      <c r="F211" s="18">
        <v>1960</v>
      </c>
      <c r="G211" s="18">
        <v>1.6</v>
      </c>
      <c r="H211" s="30">
        <f t="shared" si="10"/>
        <v>54.400000000000006</v>
      </c>
      <c r="I211" s="16">
        <f t="shared" si="11"/>
        <v>34</v>
      </c>
      <c r="J211" s="20">
        <v>0.007349537037037057</v>
      </c>
      <c r="K211">
        <v>19</v>
      </c>
      <c r="L211" s="20">
        <v>0.007314814814814885</v>
      </c>
      <c r="M211">
        <v>15</v>
      </c>
      <c r="N211" s="20"/>
    </row>
    <row r="212" spans="1:14" ht="15">
      <c r="A212">
        <v>29</v>
      </c>
      <c r="B212" s="17">
        <v>33</v>
      </c>
      <c r="C212" s="18" t="s">
        <v>98</v>
      </c>
      <c r="D212" s="18" t="s">
        <v>99</v>
      </c>
      <c r="E212" s="18" t="s">
        <v>100</v>
      </c>
      <c r="F212" s="18">
        <v>1968</v>
      </c>
      <c r="G212" s="18">
        <v>1.68</v>
      </c>
      <c r="H212" s="30">
        <f t="shared" si="10"/>
        <v>60.48</v>
      </c>
      <c r="I212" s="16">
        <f t="shared" si="11"/>
        <v>36</v>
      </c>
      <c r="J212" s="20">
        <v>0.006967592592592553</v>
      </c>
      <c r="K212">
        <v>28</v>
      </c>
      <c r="L212" s="20">
        <v>0.00723379629629628</v>
      </c>
      <c r="M212">
        <v>8</v>
      </c>
      <c r="N212" s="20"/>
    </row>
    <row r="213" spans="1:14" ht="15">
      <c r="A213">
        <v>30</v>
      </c>
      <c r="B213" s="17">
        <v>47</v>
      </c>
      <c r="C213" s="16" t="s">
        <v>136</v>
      </c>
      <c r="D213" s="16" t="s">
        <v>137</v>
      </c>
      <c r="E213" s="16" t="s">
        <v>138</v>
      </c>
      <c r="F213" s="16">
        <v>1988</v>
      </c>
      <c r="G213" s="18">
        <v>1.88</v>
      </c>
      <c r="H213" s="30">
        <f t="shared" si="10"/>
        <v>63.919999999999995</v>
      </c>
      <c r="I213" s="16">
        <f t="shared" si="11"/>
        <v>34</v>
      </c>
      <c r="J213" s="20">
        <v>0.0073148148148148295</v>
      </c>
      <c r="K213">
        <v>16</v>
      </c>
      <c r="L213" s="20">
        <v>0.007349537037037113</v>
      </c>
      <c r="M213">
        <v>18</v>
      </c>
      <c r="N213" s="20"/>
    </row>
    <row r="214" spans="1:14" ht="15">
      <c r="A214">
        <v>31</v>
      </c>
      <c r="B214" s="17">
        <v>42</v>
      </c>
      <c r="C214" s="18" t="s">
        <v>122</v>
      </c>
      <c r="D214" s="18" t="s">
        <v>123</v>
      </c>
      <c r="E214" s="18" t="s">
        <v>124</v>
      </c>
      <c r="F214" s="18">
        <v>1974</v>
      </c>
      <c r="G214" s="18">
        <v>1.74</v>
      </c>
      <c r="H214" s="30">
        <f t="shared" si="10"/>
        <v>64.38</v>
      </c>
      <c r="I214" s="16">
        <f t="shared" si="11"/>
        <v>37</v>
      </c>
      <c r="J214" s="20">
        <v>0.007314814814814774</v>
      </c>
      <c r="K214">
        <v>16</v>
      </c>
      <c r="L214" s="20">
        <v>0.00738425925925934</v>
      </c>
      <c r="M214">
        <v>21</v>
      </c>
      <c r="N214" s="20"/>
    </row>
    <row r="215" spans="1:14" ht="15">
      <c r="A215">
        <v>32</v>
      </c>
      <c r="B215" s="17">
        <v>2</v>
      </c>
      <c r="C215" s="18" t="s">
        <v>12</v>
      </c>
      <c r="D215" s="18" t="s">
        <v>13</v>
      </c>
      <c r="E215" s="18" t="s">
        <v>14</v>
      </c>
      <c r="F215" s="18">
        <v>1953</v>
      </c>
      <c r="G215" s="18">
        <v>1.53</v>
      </c>
      <c r="H215" s="30">
        <f t="shared" si="10"/>
        <v>68.85</v>
      </c>
      <c r="I215" s="16">
        <f t="shared" si="11"/>
        <v>45</v>
      </c>
      <c r="J215" s="20">
        <v>0.006979166666666703</v>
      </c>
      <c r="K215">
        <v>26</v>
      </c>
      <c r="L215" s="20">
        <v>0.0073611111111110406</v>
      </c>
      <c r="M215">
        <v>19</v>
      </c>
      <c r="N215" s="20"/>
    </row>
    <row r="216" spans="1:14" ht="15">
      <c r="A216">
        <v>33</v>
      </c>
      <c r="B216" s="17">
        <v>7</v>
      </c>
      <c r="C216" s="18" t="s">
        <v>27</v>
      </c>
      <c r="D216" s="18" t="s">
        <v>28</v>
      </c>
      <c r="E216" s="18" t="s">
        <v>29</v>
      </c>
      <c r="F216" s="18">
        <v>1955</v>
      </c>
      <c r="G216" s="18">
        <v>1.55</v>
      </c>
      <c r="H216" s="30">
        <f aca="true" t="shared" si="12" ref="H216:H237">I216*G216</f>
        <v>71.3</v>
      </c>
      <c r="I216" s="16">
        <f aca="true" t="shared" si="13" ref="I216:I237">K216+M216</f>
        <v>46</v>
      </c>
      <c r="J216" s="20">
        <v>0.0073148148148148295</v>
      </c>
      <c r="K216">
        <v>16</v>
      </c>
      <c r="L216" s="20">
        <v>0.007488425925925912</v>
      </c>
      <c r="M216">
        <v>30</v>
      </c>
      <c r="N216" s="20"/>
    </row>
    <row r="217" spans="1:14" ht="15">
      <c r="A217">
        <v>34</v>
      </c>
      <c r="B217" s="17">
        <v>38</v>
      </c>
      <c r="C217" s="18" t="s">
        <v>110</v>
      </c>
      <c r="D217" s="18" t="s">
        <v>111</v>
      </c>
      <c r="E217" s="18" t="s">
        <v>112</v>
      </c>
      <c r="F217" s="18">
        <v>1972</v>
      </c>
      <c r="G217" s="18">
        <v>1.72</v>
      </c>
      <c r="H217" s="30">
        <f t="shared" si="12"/>
        <v>72.24</v>
      </c>
      <c r="I217" s="16">
        <f t="shared" si="13"/>
        <v>42</v>
      </c>
      <c r="J217" s="20">
        <v>0.00695601851851857</v>
      </c>
      <c r="K217">
        <v>30</v>
      </c>
      <c r="L217" s="20">
        <v>0.0070717592592592915</v>
      </c>
      <c r="M217">
        <v>12</v>
      </c>
      <c r="N217" s="20"/>
    </row>
    <row r="218" spans="1:14" ht="15">
      <c r="A218">
        <v>35</v>
      </c>
      <c r="B218" s="17">
        <v>40</v>
      </c>
      <c r="C218" s="18" t="s">
        <v>116</v>
      </c>
      <c r="D218" s="18" t="s">
        <v>117</v>
      </c>
      <c r="E218" s="18" t="s">
        <v>118</v>
      </c>
      <c r="F218" s="18">
        <v>1973</v>
      </c>
      <c r="G218" s="18">
        <v>1.73</v>
      </c>
      <c r="H218" s="30">
        <f t="shared" si="12"/>
        <v>76.12</v>
      </c>
      <c r="I218" s="16">
        <f t="shared" si="13"/>
        <v>44</v>
      </c>
      <c r="J218" s="20">
        <v>0.007407407407407363</v>
      </c>
      <c r="K218">
        <v>24</v>
      </c>
      <c r="L218" s="20">
        <v>0.0073726851851851904</v>
      </c>
      <c r="M218">
        <v>20</v>
      </c>
      <c r="N218" s="20"/>
    </row>
    <row r="219" spans="1:14" ht="15">
      <c r="A219">
        <v>36</v>
      </c>
      <c r="B219" s="17">
        <v>35</v>
      </c>
      <c r="C219" s="18" t="s">
        <v>103</v>
      </c>
      <c r="D219" s="18" t="s">
        <v>104</v>
      </c>
      <c r="E219" s="18" t="s">
        <v>105</v>
      </c>
      <c r="F219" s="18">
        <v>1968</v>
      </c>
      <c r="G219" s="18">
        <v>1.68</v>
      </c>
      <c r="H219" s="30">
        <f t="shared" si="12"/>
        <v>77.28</v>
      </c>
      <c r="I219" s="16">
        <f t="shared" si="13"/>
        <v>46</v>
      </c>
      <c r="J219" s="20">
        <v>0.007361111111111152</v>
      </c>
      <c r="K219">
        <v>20</v>
      </c>
      <c r="L219" s="20">
        <v>0.007442129629629757</v>
      </c>
      <c r="M219">
        <v>26</v>
      </c>
      <c r="N219" s="20"/>
    </row>
    <row r="220" spans="1:14" ht="15">
      <c r="A220">
        <v>37</v>
      </c>
      <c r="B220" s="17">
        <v>37</v>
      </c>
      <c r="C220" s="18" t="s">
        <v>107</v>
      </c>
      <c r="D220" s="18" t="s">
        <v>108</v>
      </c>
      <c r="E220" s="18" t="s">
        <v>109</v>
      </c>
      <c r="F220" s="18">
        <v>1971</v>
      </c>
      <c r="G220" s="18">
        <v>1.71</v>
      </c>
      <c r="H220" s="30">
        <f t="shared" si="12"/>
        <v>78.66</v>
      </c>
      <c r="I220" s="16">
        <f t="shared" si="13"/>
        <v>46</v>
      </c>
      <c r="J220" s="20">
        <v>0.007280092592592602</v>
      </c>
      <c r="K220">
        <v>13</v>
      </c>
      <c r="L220" s="20">
        <v>0.007523148148148251</v>
      </c>
      <c r="M220">
        <v>33</v>
      </c>
      <c r="N220" s="20"/>
    </row>
    <row r="221" spans="1:14" ht="15">
      <c r="A221">
        <v>38</v>
      </c>
      <c r="B221" s="17">
        <v>17</v>
      </c>
      <c r="C221" s="18" t="s">
        <v>53</v>
      </c>
      <c r="D221" s="18" t="s">
        <v>54</v>
      </c>
      <c r="E221" s="18" t="s">
        <v>214</v>
      </c>
      <c r="F221" s="18">
        <v>1958</v>
      </c>
      <c r="G221" s="18">
        <v>1.58</v>
      </c>
      <c r="H221" s="30">
        <f t="shared" si="12"/>
        <v>80.58</v>
      </c>
      <c r="I221" s="16">
        <f t="shared" si="13"/>
        <v>51</v>
      </c>
      <c r="J221" s="20">
        <v>0.007361111111111096</v>
      </c>
      <c r="K221">
        <v>20</v>
      </c>
      <c r="L221" s="20">
        <v>0.007500000000000001</v>
      </c>
      <c r="M221">
        <v>31</v>
      </c>
      <c r="N221" s="20"/>
    </row>
    <row r="222" spans="1:14" ht="15">
      <c r="A222">
        <v>39</v>
      </c>
      <c r="B222" s="17">
        <v>11</v>
      </c>
      <c r="C222" s="18" t="s">
        <v>38</v>
      </c>
      <c r="D222" s="18" t="s">
        <v>39</v>
      </c>
      <c r="E222" s="18" t="s">
        <v>40</v>
      </c>
      <c r="F222" s="18">
        <v>1957</v>
      </c>
      <c r="G222" s="18">
        <v>1.57</v>
      </c>
      <c r="H222" s="30">
        <f t="shared" si="12"/>
        <v>87.92</v>
      </c>
      <c r="I222" s="16">
        <f t="shared" si="13"/>
        <v>56</v>
      </c>
      <c r="J222" s="20">
        <v>0.007418981481481457</v>
      </c>
      <c r="K222">
        <v>25</v>
      </c>
      <c r="L222" s="20">
        <v>0.007499999999999951</v>
      </c>
      <c r="M222">
        <v>31</v>
      </c>
      <c r="N222" s="20"/>
    </row>
    <row r="223" spans="1:14" ht="15">
      <c r="A223">
        <v>40</v>
      </c>
      <c r="B223" s="17">
        <v>19</v>
      </c>
      <c r="C223" s="18" t="s">
        <v>59</v>
      </c>
      <c r="D223" s="18" t="s">
        <v>60</v>
      </c>
      <c r="E223" s="18" t="s">
        <v>35</v>
      </c>
      <c r="F223" s="18">
        <v>1959</v>
      </c>
      <c r="G223" s="18">
        <v>1.59</v>
      </c>
      <c r="H223" s="30">
        <f t="shared" si="12"/>
        <v>89.04</v>
      </c>
      <c r="I223" s="16">
        <f t="shared" si="13"/>
        <v>56</v>
      </c>
      <c r="J223" s="20">
        <v>0.007060185185185197</v>
      </c>
      <c r="K223">
        <v>12</v>
      </c>
      <c r="L223" s="20">
        <v>0.007650462962963012</v>
      </c>
      <c r="M223">
        <v>44</v>
      </c>
      <c r="N223" s="20"/>
    </row>
    <row r="224" spans="1:14" ht="15">
      <c r="A224">
        <v>41</v>
      </c>
      <c r="B224" s="17">
        <v>1</v>
      </c>
      <c r="C224" s="18" t="s">
        <v>9</v>
      </c>
      <c r="D224" s="18" t="s">
        <v>10</v>
      </c>
      <c r="E224" s="18" t="s">
        <v>11</v>
      </c>
      <c r="F224" s="18">
        <v>1934</v>
      </c>
      <c r="G224" s="18">
        <v>1.34</v>
      </c>
      <c r="H224" s="30">
        <f t="shared" si="12"/>
        <v>96.48</v>
      </c>
      <c r="I224" s="16">
        <f t="shared" si="13"/>
        <v>72</v>
      </c>
      <c r="J224" s="20">
        <v>0.007592592592592595</v>
      </c>
      <c r="K224">
        <v>40</v>
      </c>
      <c r="L224" s="20">
        <v>0.00751157407407399</v>
      </c>
      <c r="M224">
        <v>32</v>
      </c>
      <c r="N224" s="20"/>
    </row>
    <row r="225" spans="1:14" ht="15">
      <c r="A225">
        <v>42</v>
      </c>
      <c r="B225" s="17">
        <v>50</v>
      </c>
      <c r="C225" s="18" t="s">
        <v>91</v>
      </c>
      <c r="D225" s="18" t="s">
        <v>92</v>
      </c>
      <c r="E225" s="18" t="s">
        <v>146</v>
      </c>
      <c r="F225" s="18">
        <v>1991</v>
      </c>
      <c r="G225" s="18">
        <v>1.91</v>
      </c>
      <c r="H225" s="30">
        <f t="shared" si="12"/>
        <v>106.96</v>
      </c>
      <c r="I225" s="16">
        <f t="shared" si="13"/>
        <v>56</v>
      </c>
      <c r="J225" s="20">
        <v>0.006956018518518514</v>
      </c>
      <c r="K225">
        <v>30</v>
      </c>
      <c r="L225" s="20">
        <v>0.006990740740740575</v>
      </c>
      <c r="M225">
        <v>26</v>
      </c>
      <c r="N225" s="20"/>
    </row>
    <row r="226" spans="1:14" ht="15">
      <c r="A226">
        <v>43</v>
      </c>
      <c r="B226" s="17">
        <v>36</v>
      </c>
      <c r="C226" s="18" t="s">
        <v>106</v>
      </c>
      <c r="D226" s="18" t="s">
        <v>198</v>
      </c>
      <c r="E226" s="18" t="s">
        <v>105</v>
      </c>
      <c r="F226" s="18">
        <v>1969</v>
      </c>
      <c r="G226" s="18">
        <v>1.69</v>
      </c>
      <c r="H226" s="30">
        <f t="shared" si="12"/>
        <v>108.16</v>
      </c>
      <c r="I226" s="16">
        <f t="shared" si="13"/>
        <v>64</v>
      </c>
      <c r="J226" s="20"/>
      <c r="K226">
        <v>48</v>
      </c>
      <c r="L226" s="20">
        <v>0.007048611111111214</v>
      </c>
      <c r="M226">
        <v>16</v>
      </c>
      <c r="N226" s="20"/>
    </row>
    <row r="227" spans="1:14" ht="15">
      <c r="A227">
        <v>44</v>
      </c>
      <c r="B227" s="17">
        <v>44</v>
      </c>
      <c r="C227" s="18" t="s">
        <v>128</v>
      </c>
      <c r="D227" s="18" t="s">
        <v>129</v>
      </c>
      <c r="E227" s="18" t="s">
        <v>130</v>
      </c>
      <c r="F227" s="18">
        <v>1976</v>
      </c>
      <c r="G227" s="18">
        <v>1.76</v>
      </c>
      <c r="H227" s="30">
        <f t="shared" si="12"/>
        <v>109.12</v>
      </c>
      <c r="I227" s="16">
        <f t="shared" si="13"/>
        <v>62</v>
      </c>
      <c r="J227" s="20">
        <v>0.007048611111111158</v>
      </c>
      <c r="K227">
        <v>14</v>
      </c>
      <c r="L227" s="20">
        <v>0.007696759259259278</v>
      </c>
      <c r="M227">
        <v>48</v>
      </c>
      <c r="N227" s="20"/>
    </row>
    <row r="228" spans="1:14" ht="15">
      <c r="A228">
        <v>45</v>
      </c>
      <c r="B228" s="17">
        <v>12</v>
      </c>
      <c r="C228" s="18" t="s">
        <v>41</v>
      </c>
      <c r="D228" s="18" t="s">
        <v>42</v>
      </c>
      <c r="E228" s="18" t="s">
        <v>43</v>
      </c>
      <c r="F228" s="18">
        <v>1957</v>
      </c>
      <c r="G228" s="18">
        <v>1.57</v>
      </c>
      <c r="H228" s="30">
        <f t="shared" si="12"/>
        <v>111.47</v>
      </c>
      <c r="I228" s="16">
        <f t="shared" si="13"/>
        <v>71</v>
      </c>
      <c r="J228" s="20"/>
      <c r="K228">
        <v>48</v>
      </c>
      <c r="L228" s="20">
        <v>0.007407407407407529</v>
      </c>
      <c r="M228">
        <v>23</v>
      </c>
      <c r="N228" s="20"/>
    </row>
    <row r="229" spans="1:14" ht="15">
      <c r="A229">
        <v>46</v>
      </c>
      <c r="B229" s="17">
        <v>53</v>
      </c>
      <c r="C229" s="18" t="s">
        <v>149</v>
      </c>
      <c r="D229" s="18" t="s">
        <v>150</v>
      </c>
      <c r="E229" s="18" t="s">
        <v>151</v>
      </c>
      <c r="F229" s="18">
        <v>2007</v>
      </c>
      <c r="G229" s="18">
        <v>2.07</v>
      </c>
      <c r="H229" s="30">
        <f t="shared" si="12"/>
        <v>130.41</v>
      </c>
      <c r="I229" s="16">
        <f t="shared" si="13"/>
        <v>63</v>
      </c>
      <c r="J229" s="20">
        <v>0.007673611111111145</v>
      </c>
      <c r="K229">
        <v>47</v>
      </c>
      <c r="L229" s="20">
        <v>0.007303240740740624</v>
      </c>
      <c r="M229">
        <v>16</v>
      </c>
      <c r="N229" s="20"/>
    </row>
    <row r="230" spans="1:14" ht="15">
      <c r="A230">
        <v>47</v>
      </c>
      <c r="B230" s="17">
        <v>30</v>
      </c>
      <c r="C230" s="18" t="s">
        <v>88</v>
      </c>
      <c r="D230" s="18" t="s">
        <v>89</v>
      </c>
      <c r="E230" s="18" t="s">
        <v>90</v>
      </c>
      <c r="F230" s="18">
        <v>1967</v>
      </c>
      <c r="G230" s="18">
        <v>1.67</v>
      </c>
      <c r="H230" s="30">
        <f t="shared" si="12"/>
        <v>187.04</v>
      </c>
      <c r="I230" s="16">
        <f t="shared" si="13"/>
        <v>112</v>
      </c>
      <c r="J230" s="20">
        <v>0.007280092592592546</v>
      </c>
      <c r="K230">
        <v>13</v>
      </c>
      <c r="L230" s="20"/>
      <c r="M230">
        <v>99</v>
      </c>
      <c r="N230" s="20"/>
    </row>
    <row r="231" spans="1:14" ht="15">
      <c r="A231">
        <v>48</v>
      </c>
      <c r="B231" s="17">
        <v>26</v>
      </c>
      <c r="C231" s="18" t="s">
        <v>77</v>
      </c>
      <c r="D231" s="18" t="s">
        <v>78</v>
      </c>
      <c r="E231" s="18" t="s">
        <v>79</v>
      </c>
      <c r="F231" s="18">
        <v>1963</v>
      </c>
      <c r="G231" s="18">
        <v>1.63</v>
      </c>
      <c r="H231" s="30">
        <f t="shared" si="12"/>
        <v>216.79</v>
      </c>
      <c r="I231" s="16">
        <f t="shared" si="13"/>
        <v>133</v>
      </c>
      <c r="J231" s="20">
        <v>0.008113425925925954</v>
      </c>
      <c r="K231">
        <v>85</v>
      </c>
      <c r="L231" s="20">
        <v>0.006863425925926037</v>
      </c>
      <c r="M231">
        <v>48</v>
      </c>
      <c r="N231" s="20"/>
    </row>
    <row r="232" spans="1:14" ht="15">
      <c r="A232">
        <v>49</v>
      </c>
      <c r="B232" s="17">
        <v>8</v>
      </c>
      <c r="C232" s="18" t="s">
        <v>30</v>
      </c>
      <c r="D232" s="18" t="s">
        <v>31</v>
      </c>
      <c r="E232" s="18" t="s">
        <v>32</v>
      </c>
      <c r="F232" s="18">
        <v>1955</v>
      </c>
      <c r="G232" s="18">
        <v>1.55</v>
      </c>
      <c r="H232" s="30">
        <f t="shared" si="12"/>
        <v>227.85</v>
      </c>
      <c r="I232" s="16">
        <f t="shared" si="13"/>
        <v>147</v>
      </c>
      <c r="J232" s="20"/>
      <c r="K232">
        <v>48</v>
      </c>
      <c r="L232" s="20"/>
      <c r="M232">
        <v>99</v>
      </c>
      <c r="N232" s="20"/>
    </row>
    <row r="233" spans="1:14" ht="15">
      <c r="A233">
        <v>50</v>
      </c>
      <c r="B233" s="17">
        <v>14</v>
      </c>
      <c r="C233" s="18" t="s">
        <v>46</v>
      </c>
      <c r="D233" s="18" t="s">
        <v>47</v>
      </c>
      <c r="E233" s="18" t="s">
        <v>35</v>
      </c>
      <c r="F233" s="18">
        <v>1957</v>
      </c>
      <c r="G233" s="18">
        <v>1.57</v>
      </c>
      <c r="H233" s="30">
        <f t="shared" si="12"/>
        <v>230.79000000000002</v>
      </c>
      <c r="I233" s="16">
        <f t="shared" si="13"/>
        <v>147</v>
      </c>
      <c r="J233" s="20"/>
      <c r="K233">
        <v>48</v>
      </c>
      <c r="L233" s="20">
        <v>0.008287037037037037</v>
      </c>
      <c r="M233">
        <v>99</v>
      </c>
      <c r="N233" s="20"/>
    </row>
    <row r="234" spans="1:14" ht="15">
      <c r="A234">
        <v>51</v>
      </c>
      <c r="B234" s="17">
        <v>43</v>
      </c>
      <c r="C234" s="18" t="s">
        <v>125</v>
      </c>
      <c r="D234" s="18" t="s">
        <v>126</v>
      </c>
      <c r="E234" s="18" t="s">
        <v>127</v>
      </c>
      <c r="F234" s="18">
        <v>1975</v>
      </c>
      <c r="G234" s="18">
        <v>1.75</v>
      </c>
      <c r="H234" s="30">
        <f t="shared" si="12"/>
        <v>257.25</v>
      </c>
      <c r="I234" s="16">
        <f t="shared" si="13"/>
        <v>147</v>
      </c>
      <c r="J234" s="20"/>
      <c r="K234">
        <v>48</v>
      </c>
      <c r="L234" s="20"/>
      <c r="M234">
        <v>99</v>
      </c>
      <c r="N234" s="20"/>
    </row>
    <row r="235" spans="1:14" ht="15">
      <c r="A235">
        <v>52</v>
      </c>
      <c r="B235" s="17">
        <v>49</v>
      </c>
      <c r="C235" s="18" t="s">
        <v>141</v>
      </c>
      <c r="D235" s="18" t="s">
        <v>142</v>
      </c>
      <c r="E235" s="18" t="s">
        <v>143</v>
      </c>
      <c r="F235" s="18">
        <v>1990</v>
      </c>
      <c r="G235" s="18">
        <v>1.9</v>
      </c>
      <c r="H235" s="30">
        <f t="shared" si="12"/>
        <v>279.3</v>
      </c>
      <c r="I235" s="16">
        <f t="shared" si="13"/>
        <v>147</v>
      </c>
      <c r="J235" s="20">
        <v>0.007685185185185239</v>
      </c>
      <c r="K235">
        <v>48</v>
      </c>
      <c r="L235" s="20"/>
      <c r="M235">
        <v>99</v>
      </c>
      <c r="N235" s="20"/>
    </row>
    <row r="236" spans="1:14" ht="15">
      <c r="A236">
        <v>53</v>
      </c>
      <c r="B236" s="17">
        <v>52</v>
      </c>
      <c r="C236" s="18" t="s">
        <v>147</v>
      </c>
      <c r="D236" s="18" t="s">
        <v>148</v>
      </c>
      <c r="E236" s="18" t="s">
        <v>133</v>
      </c>
      <c r="F236" s="18">
        <v>2000</v>
      </c>
      <c r="G236" s="18">
        <v>2</v>
      </c>
      <c r="H236" s="30">
        <f t="shared" si="12"/>
        <v>294</v>
      </c>
      <c r="I236" s="16">
        <f t="shared" si="13"/>
        <v>147</v>
      </c>
      <c r="J236" s="20"/>
      <c r="K236">
        <v>48</v>
      </c>
      <c r="L236" s="20"/>
      <c r="M236">
        <v>99</v>
      </c>
      <c r="N236" s="20"/>
    </row>
    <row r="237" spans="1:14" ht="15">
      <c r="A237">
        <v>54</v>
      </c>
      <c r="B237" s="17">
        <v>4</v>
      </c>
      <c r="C237" s="18" t="s">
        <v>18</v>
      </c>
      <c r="D237" s="18" t="s">
        <v>19</v>
      </c>
      <c r="E237" s="18" t="s">
        <v>20</v>
      </c>
      <c r="F237" s="18">
        <v>1955</v>
      </c>
      <c r="G237" s="18">
        <v>1.55</v>
      </c>
      <c r="H237" s="30">
        <f t="shared" si="12"/>
        <v>776.5500000000001</v>
      </c>
      <c r="I237" s="16">
        <f t="shared" si="13"/>
        <v>501</v>
      </c>
      <c r="J237" s="20">
        <v>0.006354166666666661</v>
      </c>
      <c r="K237">
        <v>134</v>
      </c>
      <c r="L237" s="20">
        <v>0.0035995370370370816</v>
      </c>
      <c r="M237">
        <v>367</v>
      </c>
      <c r="N237" s="20"/>
    </row>
    <row r="238" spans="2:12" ht="15">
      <c r="B238" s="17"/>
      <c r="C238" s="16"/>
      <c r="D238" s="16"/>
      <c r="E238" s="16"/>
      <c r="F238" s="16"/>
      <c r="J238" s="20"/>
      <c r="L238" s="20"/>
    </row>
    <row r="240" spans="1:12" ht="23.25">
      <c r="A240" s="1"/>
      <c r="B240" s="1"/>
      <c r="C240" s="2" t="s">
        <v>170</v>
      </c>
      <c r="D240" s="2"/>
      <c r="E240" s="2"/>
      <c r="F240" s="2"/>
      <c r="G240" s="2"/>
      <c r="H240" s="2"/>
      <c r="I240" s="1"/>
      <c r="J240" s="1"/>
      <c r="K240" s="1"/>
      <c r="L240" s="1"/>
    </row>
    <row r="241" spans="1:12" ht="23.25">
      <c r="A241" s="1"/>
      <c r="B241" s="1"/>
      <c r="C241" s="2"/>
      <c r="D241" s="2" t="s">
        <v>175</v>
      </c>
      <c r="E241" s="2" t="s">
        <v>176</v>
      </c>
      <c r="F241" s="2"/>
      <c r="G241" s="2" t="s">
        <v>177</v>
      </c>
      <c r="H241" s="2"/>
      <c r="I241" s="1"/>
      <c r="J241" s="2"/>
      <c r="K241" s="2"/>
      <c r="L241" s="1"/>
    </row>
    <row r="242" spans="1:12" ht="15">
      <c r="A242" s="3"/>
      <c r="B242" s="3"/>
      <c r="C242" s="3"/>
      <c r="D242" s="3"/>
      <c r="E242" s="3"/>
      <c r="F242" s="3"/>
      <c r="G242" s="3"/>
      <c r="H242" s="3"/>
      <c r="I242" s="3"/>
      <c r="J242" s="13" t="s">
        <v>222</v>
      </c>
      <c r="K242" s="4"/>
      <c r="L242" s="3"/>
    </row>
    <row r="243" spans="1:13" ht="39">
      <c r="A243" s="5" t="s">
        <v>0</v>
      </c>
      <c r="B243" s="5" t="s">
        <v>1</v>
      </c>
      <c r="C243" s="5" t="s">
        <v>2</v>
      </c>
      <c r="D243" s="8" t="s">
        <v>3</v>
      </c>
      <c r="E243" s="8" t="s">
        <v>4</v>
      </c>
      <c r="F243" s="9" t="s">
        <v>5</v>
      </c>
      <c r="G243" s="9" t="s">
        <v>6</v>
      </c>
      <c r="H243" s="10" t="s">
        <v>7</v>
      </c>
      <c r="I243" s="10" t="s">
        <v>8</v>
      </c>
      <c r="J243" s="10" t="s">
        <v>199</v>
      </c>
      <c r="K243" s="11" t="s">
        <v>223</v>
      </c>
      <c r="L243" s="10" t="s">
        <v>159</v>
      </c>
      <c r="M243" s="10" t="s">
        <v>178</v>
      </c>
    </row>
    <row r="244" spans="1:11" ht="15">
      <c r="A244">
        <v>1</v>
      </c>
      <c r="B244" s="17">
        <v>32</v>
      </c>
      <c r="C244" s="18" t="s">
        <v>96</v>
      </c>
      <c r="D244" s="18" t="s">
        <v>197</v>
      </c>
      <c r="E244" s="18" t="s">
        <v>97</v>
      </c>
      <c r="F244" s="18">
        <v>1967</v>
      </c>
      <c r="G244" s="18">
        <v>1.67</v>
      </c>
      <c r="H244" s="30">
        <f aca="true" t="shared" si="14" ref="H244:H275">I244*G244</f>
        <v>0</v>
      </c>
      <c r="I244" s="16">
        <v>0</v>
      </c>
      <c r="J244" s="20">
        <v>0.010509259259259218</v>
      </c>
      <c r="K244">
        <v>0</v>
      </c>
    </row>
    <row r="245" spans="1:11" ht="15">
      <c r="A245">
        <v>2</v>
      </c>
      <c r="B245" s="17">
        <v>41</v>
      </c>
      <c r="C245" s="18" t="s">
        <v>119</v>
      </c>
      <c r="D245" s="18" t="s">
        <v>120</v>
      </c>
      <c r="E245" s="18" t="s">
        <v>121</v>
      </c>
      <c r="F245" s="18">
        <v>1974</v>
      </c>
      <c r="G245" s="18">
        <v>1.74</v>
      </c>
      <c r="H245" s="30">
        <f t="shared" si="14"/>
        <v>1.74</v>
      </c>
      <c r="I245" s="16">
        <v>1</v>
      </c>
      <c r="J245" s="20">
        <v>0.010520833333333368</v>
      </c>
      <c r="K245">
        <v>1</v>
      </c>
    </row>
    <row r="246" spans="1:11" ht="15">
      <c r="A246">
        <v>3</v>
      </c>
      <c r="B246" s="17">
        <v>40</v>
      </c>
      <c r="C246" s="18" t="s">
        <v>116</v>
      </c>
      <c r="D246" s="18" t="s">
        <v>117</v>
      </c>
      <c r="E246" s="18" t="s">
        <v>118</v>
      </c>
      <c r="F246" s="18">
        <v>1973</v>
      </c>
      <c r="G246" s="18">
        <v>1.73</v>
      </c>
      <c r="H246" s="30">
        <f t="shared" si="14"/>
        <v>3.46</v>
      </c>
      <c r="I246" s="16">
        <v>2</v>
      </c>
      <c r="J246" s="20">
        <v>0.010532407407407351</v>
      </c>
      <c r="K246">
        <v>2</v>
      </c>
    </row>
    <row r="247" spans="1:11" ht="15">
      <c r="A247">
        <v>4</v>
      </c>
      <c r="B247" s="17">
        <v>44</v>
      </c>
      <c r="C247" s="18" t="s">
        <v>128</v>
      </c>
      <c r="D247" s="18" t="s">
        <v>129</v>
      </c>
      <c r="E247" s="18" t="s">
        <v>130</v>
      </c>
      <c r="F247" s="18">
        <v>1976</v>
      </c>
      <c r="G247" s="18">
        <v>1.76</v>
      </c>
      <c r="H247" s="30">
        <f t="shared" si="14"/>
        <v>3.52</v>
      </c>
      <c r="I247" s="16">
        <v>2</v>
      </c>
      <c r="J247" s="20">
        <v>0.010497685185185124</v>
      </c>
      <c r="K247">
        <v>2</v>
      </c>
    </row>
    <row r="248" spans="1:11" ht="15">
      <c r="A248">
        <v>5</v>
      </c>
      <c r="B248" s="17">
        <v>23</v>
      </c>
      <c r="C248" s="18" t="s">
        <v>69</v>
      </c>
      <c r="D248" s="18" t="s">
        <v>70</v>
      </c>
      <c r="E248" s="18" t="s">
        <v>66</v>
      </c>
      <c r="F248" s="18">
        <v>1960</v>
      </c>
      <c r="G248" s="18">
        <v>1.6</v>
      </c>
      <c r="H248" s="30">
        <f t="shared" si="14"/>
        <v>6.4</v>
      </c>
      <c r="I248" s="16">
        <v>4</v>
      </c>
      <c r="J248" s="20">
        <v>0.01048611111111114</v>
      </c>
      <c r="K248">
        <v>4</v>
      </c>
    </row>
    <row r="249" spans="1:11" ht="15">
      <c r="A249">
        <v>6</v>
      </c>
      <c r="B249" s="17">
        <v>27</v>
      </c>
      <c r="C249" s="18" t="s">
        <v>80</v>
      </c>
      <c r="D249" s="18" t="s">
        <v>81</v>
      </c>
      <c r="E249" s="18" t="s">
        <v>82</v>
      </c>
      <c r="F249" s="18">
        <v>1964</v>
      </c>
      <c r="G249" s="18">
        <v>1.64</v>
      </c>
      <c r="H249" s="30">
        <f t="shared" si="14"/>
        <v>6.56</v>
      </c>
      <c r="I249" s="16">
        <v>4</v>
      </c>
      <c r="J249" s="20">
        <v>0.010555555555555485</v>
      </c>
      <c r="K249">
        <v>4</v>
      </c>
    </row>
    <row r="250" spans="1:11" ht="15">
      <c r="A250">
        <v>7</v>
      </c>
      <c r="B250" s="17">
        <v>47</v>
      </c>
      <c r="C250" s="16" t="s">
        <v>136</v>
      </c>
      <c r="D250" s="16" t="s">
        <v>137</v>
      </c>
      <c r="E250" s="16" t="s">
        <v>138</v>
      </c>
      <c r="F250" s="16">
        <v>1988</v>
      </c>
      <c r="G250" s="18">
        <v>1.88</v>
      </c>
      <c r="H250" s="30">
        <f t="shared" si="14"/>
        <v>7.52</v>
      </c>
      <c r="I250" s="16">
        <v>4</v>
      </c>
      <c r="J250" s="20">
        <v>0.010486111111111085</v>
      </c>
      <c r="K250">
        <v>4</v>
      </c>
    </row>
    <row r="251" spans="1:11" ht="15">
      <c r="A251">
        <v>8</v>
      </c>
      <c r="B251" s="17">
        <v>6</v>
      </c>
      <c r="C251" s="18" t="s">
        <v>24</v>
      </c>
      <c r="D251" s="18" t="s">
        <v>25</v>
      </c>
      <c r="E251" s="18" t="s">
        <v>26</v>
      </c>
      <c r="F251" s="18">
        <v>1955</v>
      </c>
      <c r="G251" s="18">
        <v>1.55</v>
      </c>
      <c r="H251" s="30">
        <f t="shared" si="14"/>
        <v>9.3</v>
      </c>
      <c r="I251" s="16">
        <v>6</v>
      </c>
      <c r="J251" s="20">
        <v>0.010474537037037102</v>
      </c>
      <c r="K251">
        <v>6</v>
      </c>
    </row>
    <row r="252" spans="1:11" ht="15">
      <c r="A252">
        <v>9</v>
      </c>
      <c r="B252" s="17">
        <v>51</v>
      </c>
      <c r="C252" s="18" t="s">
        <v>144</v>
      </c>
      <c r="D252" s="18" t="s">
        <v>145</v>
      </c>
      <c r="E252" s="18" t="s">
        <v>146</v>
      </c>
      <c r="F252" s="18">
        <v>1996</v>
      </c>
      <c r="G252" s="18">
        <v>1.96</v>
      </c>
      <c r="H252" s="30">
        <f t="shared" si="14"/>
        <v>11.76</v>
      </c>
      <c r="I252" s="16">
        <v>6</v>
      </c>
      <c r="J252" s="20">
        <v>0.010474537037037102</v>
      </c>
      <c r="K252">
        <v>6</v>
      </c>
    </row>
    <row r="253" spans="1:11" ht="15">
      <c r="A253">
        <v>10</v>
      </c>
      <c r="B253" s="17">
        <v>7</v>
      </c>
      <c r="C253" s="18" t="s">
        <v>27</v>
      </c>
      <c r="D253" s="18" t="s">
        <v>28</v>
      </c>
      <c r="E253" s="18" t="s">
        <v>29</v>
      </c>
      <c r="F253" s="18">
        <v>1955</v>
      </c>
      <c r="G253" s="18">
        <v>1.55</v>
      </c>
      <c r="H253" s="30">
        <f t="shared" si="14"/>
        <v>12.4</v>
      </c>
      <c r="I253" s="16">
        <v>8</v>
      </c>
      <c r="J253" s="20">
        <v>0.010601851851851918</v>
      </c>
      <c r="K253">
        <v>8</v>
      </c>
    </row>
    <row r="254" spans="1:11" ht="15">
      <c r="A254">
        <v>11</v>
      </c>
      <c r="B254" s="17">
        <v>25</v>
      </c>
      <c r="C254" s="18" t="s">
        <v>74</v>
      </c>
      <c r="D254" s="18" t="s">
        <v>75</v>
      </c>
      <c r="E254" s="18" t="s">
        <v>76</v>
      </c>
      <c r="F254" s="18">
        <v>1963</v>
      </c>
      <c r="G254" s="18">
        <v>1.63</v>
      </c>
      <c r="H254" s="30">
        <f t="shared" si="14"/>
        <v>13.04</v>
      </c>
      <c r="I254" s="16">
        <v>8</v>
      </c>
      <c r="J254" s="20">
        <v>0.010601851851851807</v>
      </c>
      <c r="K254">
        <v>8</v>
      </c>
    </row>
    <row r="255" spans="1:11" ht="15">
      <c r="A255">
        <v>12</v>
      </c>
      <c r="B255" s="17">
        <v>42</v>
      </c>
      <c r="C255" s="18" t="s">
        <v>122</v>
      </c>
      <c r="D255" s="18" t="s">
        <v>123</v>
      </c>
      <c r="E255" s="18" t="s">
        <v>124</v>
      </c>
      <c r="F255" s="18">
        <v>1974</v>
      </c>
      <c r="G255" s="18">
        <v>1.74</v>
      </c>
      <c r="H255" s="30">
        <f t="shared" si="14"/>
        <v>13.92</v>
      </c>
      <c r="I255" s="16">
        <v>8</v>
      </c>
      <c r="J255" s="20">
        <v>0.010601851851851862</v>
      </c>
      <c r="K255">
        <v>8</v>
      </c>
    </row>
    <row r="256" spans="1:11" ht="15">
      <c r="A256">
        <v>13</v>
      </c>
      <c r="B256" s="17">
        <v>45</v>
      </c>
      <c r="C256" s="18" t="s">
        <v>131</v>
      </c>
      <c r="D256" s="18" t="s">
        <v>132</v>
      </c>
      <c r="E256" s="18" t="s">
        <v>133</v>
      </c>
      <c r="F256" s="18">
        <v>1983</v>
      </c>
      <c r="G256" s="18">
        <v>1.83</v>
      </c>
      <c r="H256" s="30">
        <f t="shared" si="14"/>
        <v>14.64</v>
      </c>
      <c r="I256" s="16">
        <v>8</v>
      </c>
      <c r="J256" s="20">
        <v>0.010462962962962952</v>
      </c>
      <c r="K256">
        <v>8</v>
      </c>
    </row>
    <row r="257" spans="1:11" ht="15">
      <c r="A257">
        <v>14</v>
      </c>
      <c r="B257" s="17">
        <v>34</v>
      </c>
      <c r="C257" s="18" t="s">
        <v>101</v>
      </c>
      <c r="D257" s="18" t="s">
        <v>196</v>
      </c>
      <c r="E257" s="18" t="s">
        <v>102</v>
      </c>
      <c r="F257" s="18">
        <v>1968</v>
      </c>
      <c r="G257" s="18">
        <v>1.68</v>
      </c>
      <c r="H257" s="30">
        <f t="shared" si="14"/>
        <v>15.12</v>
      </c>
      <c r="I257" s="16">
        <v>9</v>
      </c>
      <c r="J257" s="20">
        <v>0.010613425925925957</v>
      </c>
      <c r="K257">
        <v>9</v>
      </c>
    </row>
    <row r="258" spans="1:11" ht="15">
      <c r="A258">
        <v>15</v>
      </c>
      <c r="B258" s="17">
        <v>22</v>
      </c>
      <c r="C258" s="18" t="s">
        <v>67</v>
      </c>
      <c r="D258" s="18" t="s">
        <v>68</v>
      </c>
      <c r="E258" s="18" t="s">
        <v>204</v>
      </c>
      <c r="F258" s="18">
        <v>1954</v>
      </c>
      <c r="G258" s="18">
        <v>1.54</v>
      </c>
      <c r="H258" s="30">
        <f t="shared" si="14"/>
        <v>15.4</v>
      </c>
      <c r="I258" s="16">
        <v>10</v>
      </c>
      <c r="J258" s="20">
        <v>0.010625000000000051</v>
      </c>
      <c r="K258">
        <v>10</v>
      </c>
    </row>
    <row r="259" spans="1:11" ht="15">
      <c r="A259">
        <v>16</v>
      </c>
      <c r="B259" s="17">
        <v>10</v>
      </c>
      <c r="C259" s="18" t="s">
        <v>36</v>
      </c>
      <c r="D259" s="18" t="s">
        <v>37</v>
      </c>
      <c r="E259" s="18" t="s">
        <v>29</v>
      </c>
      <c r="F259" s="18">
        <v>1956</v>
      </c>
      <c r="G259" s="18">
        <v>1.56</v>
      </c>
      <c r="H259" s="30">
        <f t="shared" si="14"/>
        <v>15.600000000000001</v>
      </c>
      <c r="I259" s="16">
        <v>10</v>
      </c>
      <c r="J259" s="20">
        <v>0.010451388888888913</v>
      </c>
      <c r="K259">
        <v>10</v>
      </c>
    </row>
    <row r="260" spans="1:11" ht="15">
      <c r="A260">
        <v>17</v>
      </c>
      <c r="B260" s="17">
        <v>9</v>
      </c>
      <c r="C260" s="18" t="s">
        <v>33</v>
      </c>
      <c r="D260" s="18" t="s">
        <v>34</v>
      </c>
      <c r="E260" s="18" t="s">
        <v>201</v>
      </c>
      <c r="F260" s="18">
        <v>1966</v>
      </c>
      <c r="G260" s="18">
        <v>1.66</v>
      </c>
      <c r="H260" s="30">
        <f t="shared" si="14"/>
        <v>16.599999999999998</v>
      </c>
      <c r="I260" s="16">
        <v>10</v>
      </c>
      <c r="J260" s="20">
        <v>0.010451388888888857</v>
      </c>
      <c r="K260">
        <v>10</v>
      </c>
    </row>
    <row r="261" spans="1:11" ht="15">
      <c r="A261">
        <v>18</v>
      </c>
      <c r="B261" s="17">
        <v>13</v>
      </c>
      <c r="C261" s="18" t="s">
        <v>44</v>
      </c>
      <c r="D261" s="18" t="s">
        <v>45</v>
      </c>
      <c r="E261" s="18" t="s">
        <v>29</v>
      </c>
      <c r="F261" s="18">
        <v>1957</v>
      </c>
      <c r="G261" s="18">
        <v>1.57</v>
      </c>
      <c r="H261" s="30">
        <f t="shared" si="14"/>
        <v>18.84</v>
      </c>
      <c r="I261" s="16">
        <v>12</v>
      </c>
      <c r="J261" s="20">
        <v>0.010439814814814818</v>
      </c>
      <c r="K261">
        <v>12</v>
      </c>
    </row>
    <row r="262" spans="1:11" ht="15">
      <c r="A262">
        <v>19</v>
      </c>
      <c r="B262" s="17">
        <v>38</v>
      </c>
      <c r="C262" s="18" t="s">
        <v>110</v>
      </c>
      <c r="D262" s="18" t="s">
        <v>111</v>
      </c>
      <c r="E262" s="18" t="s">
        <v>112</v>
      </c>
      <c r="F262" s="18">
        <v>1972</v>
      </c>
      <c r="G262" s="18">
        <v>1.72</v>
      </c>
      <c r="H262" s="30">
        <f t="shared" si="14"/>
        <v>20.64</v>
      </c>
      <c r="I262" s="16">
        <v>12</v>
      </c>
      <c r="J262" s="20">
        <v>0.010439814814814818</v>
      </c>
      <c r="K262">
        <v>12</v>
      </c>
    </row>
    <row r="263" spans="1:11" ht="15">
      <c r="A263">
        <v>20</v>
      </c>
      <c r="B263" s="17">
        <v>16</v>
      </c>
      <c r="C263" s="18" t="s">
        <v>51</v>
      </c>
      <c r="D263" s="18" t="s">
        <v>52</v>
      </c>
      <c r="E263" s="18" t="s">
        <v>35</v>
      </c>
      <c r="F263" s="18">
        <v>1958</v>
      </c>
      <c r="G263" s="18">
        <v>1.58</v>
      </c>
      <c r="H263" s="30">
        <f t="shared" si="14"/>
        <v>22.12</v>
      </c>
      <c r="I263" s="16">
        <v>14</v>
      </c>
      <c r="J263" s="20">
        <v>0.010671296296296318</v>
      </c>
      <c r="K263">
        <v>14</v>
      </c>
    </row>
    <row r="264" spans="1:11" ht="15">
      <c r="A264">
        <v>21</v>
      </c>
      <c r="B264" s="17">
        <v>21</v>
      </c>
      <c r="C264" s="18" t="s">
        <v>64</v>
      </c>
      <c r="D264" s="18" t="s">
        <v>65</v>
      </c>
      <c r="E264" s="18" t="s">
        <v>66</v>
      </c>
      <c r="F264" s="18">
        <v>1959</v>
      </c>
      <c r="G264" s="18">
        <v>1.59</v>
      </c>
      <c r="H264" s="30">
        <f t="shared" si="14"/>
        <v>22.26</v>
      </c>
      <c r="I264" s="16">
        <v>14</v>
      </c>
      <c r="J264" s="20">
        <v>0.010428240740740724</v>
      </c>
      <c r="K264">
        <v>14</v>
      </c>
    </row>
    <row r="265" spans="1:11" ht="15">
      <c r="A265">
        <v>22</v>
      </c>
      <c r="B265" s="17">
        <v>20</v>
      </c>
      <c r="C265" s="18" t="s">
        <v>61</v>
      </c>
      <c r="D265" s="18" t="s">
        <v>62</v>
      </c>
      <c r="E265" s="18" t="s">
        <v>63</v>
      </c>
      <c r="F265" s="18">
        <v>1959</v>
      </c>
      <c r="G265" s="18">
        <v>1.59</v>
      </c>
      <c r="H265" s="30">
        <f t="shared" si="14"/>
        <v>23.85</v>
      </c>
      <c r="I265" s="16">
        <v>15</v>
      </c>
      <c r="J265" s="20">
        <v>0.010682870370370356</v>
      </c>
      <c r="K265">
        <v>15</v>
      </c>
    </row>
    <row r="266" spans="1:11" ht="15">
      <c r="A266">
        <v>23</v>
      </c>
      <c r="B266" s="17">
        <v>39</v>
      </c>
      <c r="C266" s="18" t="s">
        <v>113</v>
      </c>
      <c r="D266" s="18" t="s">
        <v>114</v>
      </c>
      <c r="E266" s="18" t="s">
        <v>115</v>
      </c>
      <c r="F266" s="18">
        <v>1973</v>
      </c>
      <c r="G266" s="18">
        <v>1.73</v>
      </c>
      <c r="H266" s="30">
        <f t="shared" si="14"/>
        <v>24.22</v>
      </c>
      <c r="I266" s="16">
        <v>14</v>
      </c>
      <c r="J266" s="20">
        <v>0.01042824074074078</v>
      </c>
      <c r="K266">
        <v>14</v>
      </c>
    </row>
    <row r="267" spans="1:11" ht="15">
      <c r="A267">
        <v>24</v>
      </c>
      <c r="B267" s="17">
        <v>3</v>
      </c>
      <c r="C267" s="18" t="s">
        <v>15</v>
      </c>
      <c r="D267" s="18" t="s">
        <v>16</v>
      </c>
      <c r="E267" s="18" t="s">
        <v>17</v>
      </c>
      <c r="F267" s="18">
        <v>1954</v>
      </c>
      <c r="G267" s="18">
        <v>1.54</v>
      </c>
      <c r="H267" s="30">
        <f t="shared" si="14"/>
        <v>27.72</v>
      </c>
      <c r="I267" s="16">
        <v>18</v>
      </c>
      <c r="J267" s="20">
        <v>0.010405092592592535</v>
      </c>
      <c r="K267">
        <v>18</v>
      </c>
    </row>
    <row r="268" spans="1:11" ht="15">
      <c r="A268">
        <v>25</v>
      </c>
      <c r="B268" s="17">
        <v>1</v>
      </c>
      <c r="C268" s="18" t="s">
        <v>9</v>
      </c>
      <c r="D268" s="18" t="s">
        <v>10</v>
      </c>
      <c r="E268" s="18" t="s">
        <v>11</v>
      </c>
      <c r="F268" s="18">
        <v>1934</v>
      </c>
      <c r="G268" s="18">
        <v>1.34</v>
      </c>
      <c r="H268" s="30">
        <f t="shared" si="14"/>
        <v>28.14</v>
      </c>
      <c r="I268" s="16">
        <v>21</v>
      </c>
      <c r="J268" s="20">
        <v>0.010752314814814867</v>
      </c>
      <c r="K268">
        <v>21</v>
      </c>
    </row>
    <row r="269" spans="1:11" ht="15">
      <c r="A269">
        <v>26</v>
      </c>
      <c r="B269" s="17">
        <v>15</v>
      </c>
      <c r="C269" s="18" t="s">
        <v>48</v>
      </c>
      <c r="D269" s="18" t="s">
        <v>49</v>
      </c>
      <c r="E269" s="18" t="s">
        <v>50</v>
      </c>
      <c r="F269" s="18">
        <v>1958</v>
      </c>
      <c r="G269" s="18">
        <v>1.58</v>
      </c>
      <c r="H269" s="30">
        <f t="shared" si="14"/>
        <v>31.6</v>
      </c>
      <c r="I269" s="16">
        <v>20</v>
      </c>
      <c r="J269" s="20">
        <v>0.010393518518518496</v>
      </c>
      <c r="K269">
        <v>20</v>
      </c>
    </row>
    <row r="270" spans="1:11" ht="15">
      <c r="A270">
        <v>27</v>
      </c>
      <c r="B270" s="17">
        <v>36</v>
      </c>
      <c r="C270" s="18" t="s">
        <v>106</v>
      </c>
      <c r="D270" s="18" t="s">
        <v>198</v>
      </c>
      <c r="E270" s="18" t="s">
        <v>105</v>
      </c>
      <c r="F270" s="18">
        <v>1969</v>
      </c>
      <c r="G270" s="18">
        <v>1.69</v>
      </c>
      <c r="H270" s="30">
        <f t="shared" si="14"/>
        <v>33.8</v>
      </c>
      <c r="I270" s="16">
        <v>20</v>
      </c>
      <c r="J270" s="20">
        <v>0.010393518518518496</v>
      </c>
      <c r="K270">
        <v>20</v>
      </c>
    </row>
    <row r="271" spans="1:11" ht="15">
      <c r="A271">
        <v>28</v>
      </c>
      <c r="B271" s="17">
        <v>5</v>
      </c>
      <c r="C271" s="18" t="s">
        <v>21</v>
      </c>
      <c r="D271" s="18" t="s">
        <v>22</v>
      </c>
      <c r="E271" s="18" t="s">
        <v>23</v>
      </c>
      <c r="F271" s="18">
        <v>1955</v>
      </c>
      <c r="G271" s="18">
        <v>1.55</v>
      </c>
      <c r="H271" s="30">
        <f t="shared" si="14"/>
        <v>37.2</v>
      </c>
      <c r="I271" s="16">
        <v>24</v>
      </c>
      <c r="J271" s="20">
        <v>0.010370370370370363</v>
      </c>
      <c r="K271">
        <v>24</v>
      </c>
    </row>
    <row r="272" spans="1:11" ht="15">
      <c r="A272">
        <v>29</v>
      </c>
      <c r="B272" s="17">
        <v>54</v>
      </c>
      <c r="C272" s="18" t="s">
        <v>152</v>
      </c>
      <c r="D272" s="18" t="s">
        <v>153</v>
      </c>
      <c r="E272" s="18" t="s">
        <v>154</v>
      </c>
      <c r="F272" s="18">
        <v>2010</v>
      </c>
      <c r="G272" s="18">
        <v>2.1</v>
      </c>
      <c r="H272" s="30">
        <f t="shared" si="14"/>
        <v>37.800000000000004</v>
      </c>
      <c r="I272" s="16">
        <v>18</v>
      </c>
      <c r="J272" s="20">
        <v>0.01040509259259259</v>
      </c>
      <c r="K272">
        <v>18</v>
      </c>
    </row>
    <row r="273" spans="1:11" ht="15">
      <c r="A273">
        <v>30</v>
      </c>
      <c r="B273" s="17">
        <v>19</v>
      </c>
      <c r="C273" s="18" t="s">
        <v>59</v>
      </c>
      <c r="D273" s="18" t="s">
        <v>60</v>
      </c>
      <c r="E273" s="18" t="s">
        <v>35</v>
      </c>
      <c r="F273" s="18">
        <v>1959</v>
      </c>
      <c r="G273" s="18">
        <v>1.59</v>
      </c>
      <c r="H273" s="30">
        <f t="shared" si="14"/>
        <v>41.34</v>
      </c>
      <c r="I273" s="16">
        <v>26</v>
      </c>
      <c r="J273" s="20">
        <v>0.010358796296296324</v>
      </c>
      <c r="K273">
        <v>26</v>
      </c>
    </row>
    <row r="274" spans="1:11" ht="15">
      <c r="A274">
        <v>31</v>
      </c>
      <c r="B274" s="17">
        <v>31</v>
      </c>
      <c r="C274" s="18" t="s">
        <v>93</v>
      </c>
      <c r="D274" s="18" t="s">
        <v>94</v>
      </c>
      <c r="E274" s="18" t="s">
        <v>95</v>
      </c>
      <c r="F274" s="18">
        <v>1967</v>
      </c>
      <c r="G274" s="18">
        <v>1.67</v>
      </c>
      <c r="H274" s="30">
        <f t="shared" si="14"/>
        <v>45.089999999999996</v>
      </c>
      <c r="I274" s="16">
        <v>27</v>
      </c>
      <c r="J274" s="20">
        <v>0.010821759259259323</v>
      </c>
      <c r="K274">
        <v>27</v>
      </c>
    </row>
    <row r="275" spans="1:11" ht="15">
      <c r="A275">
        <v>32</v>
      </c>
      <c r="B275" s="17">
        <v>33</v>
      </c>
      <c r="C275" s="18" t="s">
        <v>98</v>
      </c>
      <c r="D275" s="18" t="s">
        <v>99</v>
      </c>
      <c r="E275" s="18" t="s">
        <v>100</v>
      </c>
      <c r="F275" s="18">
        <v>1968</v>
      </c>
      <c r="G275" s="18">
        <v>1.68</v>
      </c>
      <c r="H275" s="30">
        <f t="shared" si="14"/>
        <v>45.36</v>
      </c>
      <c r="I275" s="16">
        <v>27</v>
      </c>
      <c r="J275" s="20">
        <v>0.010821759259259267</v>
      </c>
      <c r="K275">
        <v>27</v>
      </c>
    </row>
    <row r="276" spans="1:11" ht="15">
      <c r="A276">
        <v>33</v>
      </c>
      <c r="B276" s="17">
        <v>46</v>
      </c>
      <c r="C276" s="18" t="s">
        <v>134</v>
      </c>
      <c r="D276" s="18" t="s">
        <v>135</v>
      </c>
      <c r="E276" s="18" t="s">
        <v>133</v>
      </c>
      <c r="F276" s="18">
        <v>1987</v>
      </c>
      <c r="G276" s="18">
        <v>1.87</v>
      </c>
      <c r="H276" s="30">
        <f aca="true" t="shared" si="15" ref="H276:H307">I276*G276</f>
        <v>46.75</v>
      </c>
      <c r="I276" s="16">
        <v>25</v>
      </c>
      <c r="J276" s="20">
        <v>0.010798611111111078</v>
      </c>
      <c r="K276">
        <v>25</v>
      </c>
    </row>
    <row r="277" spans="1:11" ht="15">
      <c r="A277">
        <v>34</v>
      </c>
      <c r="B277" s="17">
        <v>48</v>
      </c>
      <c r="C277" s="18" t="s">
        <v>139</v>
      </c>
      <c r="D277" s="18" t="s">
        <v>140</v>
      </c>
      <c r="E277" s="18" t="s">
        <v>133</v>
      </c>
      <c r="F277" s="18">
        <v>1989</v>
      </c>
      <c r="G277" s="18">
        <v>1.89</v>
      </c>
      <c r="H277" s="30">
        <f t="shared" si="15"/>
        <v>51.029999999999994</v>
      </c>
      <c r="I277" s="16">
        <v>27</v>
      </c>
      <c r="J277" s="20">
        <v>0.010821759259259323</v>
      </c>
      <c r="K277">
        <v>27</v>
      </c>
    </row>
    <row r="278" spans="1:11" ht="15">
      <c r="A278">
        <v>35</v>
      </c>
      <c r="B278" s="17">
        <v>12</v>
      </c>
      <c r="C278" s="18" t="s">
        <v>41</v>
      </c>
      <c r="D278" s="18" t="s">
        <v>42</v>
      </c>
      <c r="E278" s="18" t="s">
        <v>43</v>
      </c>
      <c r="F278" s="18">
        <v>1957</v>
      </c>
      <c r="G278" s="18">
        <v>1.57</v>
      </c>
      <c r="H278" s="30">
        <f t="shared" si="15"/>
        <v>56.52</v>
      </c>
      <c r="I278" s="16">
        <v>36</v>
      </c>
      <c r="J278" s="20">
        <v>0.01092592592592595</v>
      </c>
      <c r="K278">
        <v>36</v>
      </c>
    </row>
    <row r="279" spans="1:11" ht="15">
      <c r="A279">
        <v>36</v>
      </c>
      <c r="B279" s="17">
        <v>35</v>
      </c>
      <c r="C279" s="18" t="s">
        <v>103</v>
      </c>
      <c r="D279" s="18" t="s">
        <v>104</v>
      </c>
      <c r="E279" s="18" t="s">
        <v>105</v>
      </c>
      <c r="F279" s="18">
        <v>1968</v>
      </c>
      <c r="G279" s="18">
        <v>1.68</v>
      </c>
      <c r="H279" s="30">
        <f t="shared" si="15"/>
        <v>60.48</v>
      </c>
      <c r="I279" s="16">
        <v>36</v>
      </c>
      <c r="J279" s="20">
        <v>0.01092592592592595</v>
      </c>
      <c r="K279">
        <v>36</v>
      </c>
    </row>
    <row r="280" spans="1:11" ht="15">
      <c r="A280">
        <v>37</v>
      </c>
      <c r="B280" s="17">
        <v>37</v>
      </c>
      <c r="C280" s="18" t="s">
        <v>107</v>
      </c>
      <c r="D280" s="18" t="s">
        <v>108</v>
      </c>
      <c r="E280" s="18" t="s">
        <v>109</v>
      </c>
      <c r="F280" s="18">
        <v>1971</v>
      </c>
      <c r="G280" s="18">
        <v>1.71</v>
      </c>
      <c r="H280" s="30">
        <f t="shared" si="15"/>
        <v>61.56</v>
      </c>
      <c r="I280" s="16">
        <v>36</v>
      </c>
      <c r="J280" s="20">
        <v>0.010300925925925908</v>
      </c>
      <c r="K280">
        <v>36</v>
      </c>
    </row>
    <row r="281" spans="1:11" ht="15">
      <c r="A281">
        <v>38</v>
      </c>
      <c r="B281" s="17">
        <v>2</v>
      </c>
      <c r="C281" s="18" t="s">
        <v>12</v>
      </c>
      <c r="D281" s="18" t="s">
        <v>13</v>
      </c>
      <c r="E281" s="18" t="s">
        <v>14</v>
      </c>
      <c r="F281" s="18">
        <v>1953</v>
      </c>
      <c r="G281" s="18">
        <v>1.53</v>
      </c>
      <c r="H281" s="30">
        <f t="shared" si="15"/>
        <v>67.32000000000001</v>
      </c>
      <c r="I281" s="16">
        <v>44</v>
      </c>
      <c r="J281" s="20">
        <v>0.010254629629629586</v>
      </c>
      <c r="K281">
        <v>44</v>
      </c>
    </row>
    <row r="282" spans="1:11" ht="15">
      <c r="A282">
        <v>39</v>
      </c>
      <c r="B282" s="17">
        <v>24</v>
      </c>
      <c r="C282" s="18" t="s">
        <v>71</v>
      </c>
      <c r="D282" s="18" t="s">
        <v>72</v>
      </c>
      <c r="E282" s="18" t="s">
        <v>73</v>
      </c>
      <c r="F282" s="18">
        <v>1963</v>
      </c>
      <c r="G282" s="18">
        <v>1.63</v>
      </c>
      <c r="H282" s="30">
        <f t="shared" si="15"/>
        <v>81.5</v>
      </c>
      <c r="I282" s="16">
        <v>50</v>
      </c>
      <c r="J282" s="20">
        <v>0.010219907407407414</v>
      </c>
      <c r="K282">
        <v>50</v>
      </c>
    </row>
    <row r="283" spans="1:11" ht="15">
      <c r="A283">
        <v>40</v>
      </c>
      <c r="B283" s="17">
        <v>18</v>
      </c>
      <c r="C283" s="18" t="s">
        <v>56</v>
      </c>
      <c r="D283" s="18" t="s">
        <v>57</v>
      </c>
      <c r="E283" s="18" t="s">
        <v>58</v>
      </c>
      <c r="F283" s="18">
        <v>1958</v>
      </c>
      <c r="G283" s="18">
        <v>1.58</v>
      </c>
      <c r="H283" s="30">
        <f t="shared" si="15"/>
        <v>82.16</v>
      </c>
      <c r="I283" s="16">
        <v>52</v>
      </c>
      <c r="J283" s="20">
        <v>0.010208333333333375</v>
      </c>
      <c r="K283">
        <v>52</v>
      </c>
    </row>
    <row r="284" spans="1:11" ht="15">
      <c r="A284">
        <v>41</v>
      </c>
      <c r="B284" s="17">
        <v>43</v>
      </c>
      <c r="C284" s="18" t="s">
        <v>125</v>
      </c>
      <c r="D284" s="18" t="s">
        <v>126</v>
      </c>
      <c r="E284" s="18" t="s">
        <v>127</v>
      </c>
      <c r="F284" s="18">
        <v>1975</v>
      </c>
      <c r="G284" s="18">
        <v>1.75</v>
      </c>
      <c r="H284" s="30">
        <f t="shared" si="15"/>
        <v>105</v>
      </c>
      <c r="I284" s="16">
        <v>60</v>
      </c>
      <c r="J284" s="20">
        <v>0.01120370370370366</v>
      </c>
      <c r="K284">
        <v>60</v>
      </c>
    </row>
    <row r="285" spans="1:11" ht="15">
      <c r="A285">
        <v>42</v>
      </c>
      <c r="B285" s="17">
        <v>29</v>
      </c>
      <c r="C285" s="18" t="s">
        <v>85</v>
      </c>
      <c r="D285" s="18" t="s">
        <v>86</v>
      </c>
      <c r="E285" s="18" t="s">
        <v>87</v>
      </c>
      <c r="F285" s="18">
        <v>1966</v>
      </c>
      <c r="G285" s="18">
        <v>1.66</v>
      </c>
      <c r="H285" s="30">
        <f t="shared" si="15"/>
        <v>119.52</v>
      </c>
      <c r="I285" s="16">
        <v>72</v>
      </c>
      <c r="J285" s="20">
        <v>0.010092592592592597</v>
      </c>
      <c r="K285">
        <v>72</v>
      </c>
    </row>
    <row r="286" spans="1:11" ht="15">
      <c r="A286">
        <v>43</v>
      </c>
      <c r="B286" s="17">
        <v>17</v>
      </c>
      <c r="C286" s="18" t="s">
        <v>53</v>
      </c>
      <c r="D286" s="18" t="s">
        <v>54</v>
      </c>
      <c r="E286" s="18" t="s">
        <v>214</v>
      </c>
      <c r="F286" s="18">
        <v>1958</v>
      </c>
      <c r="G286" s="18">
        <v>1.58</v>
      </c>
      <c r="H286" s="30">
        <f t="shared" si="15"/>
        <v>123.24000000000001</v>
      </c>
      <c r="I286" s="16">
        <v>78</v>
      </c>
      <c r="J286" s="20">
        <v>0.010057870370370314</v>
      </c>
      <c r="K286">
        <v>78</v>
      </c>
    </row>
    <row r="287" spans="1:11" ht="15">
      <c r="A287">
        <v>44</v>
      </c>
      <c r="B287" s="17">
        <v>30</v>
      </c>
      <c r="C287" s="18" t="s">
        <v>88</v>
      </c>
      <c r="D287" s="18" t="s">
        <v>89</v>
      </c>
      <c r="E287" s="18" t="s">
        <v>90</v>
      </c>
      <c r="F287" s="18">
        <v>1967</v>
      </c>
      <c r="G287" s="18">
        <v>1.67</v>
      </c>
      <c r="H287" s="30">
        <f t="shared" si="15"/>
        <v>136.94</v>
      </c>
      <c r="I287" s="16">
        <v>82</v>
      </c>
      <c r="J287" s="20">
        <v>0.010034722222222292</v>
      </c>
      <c r="K287">
        <v>82</v>
      </c>
    </row>
    <row r="288" spans="1:11" ht="15">
      <c r="A288">
        <v>45</v>
      </c>
      <c r="B288" s="17">
        <v>50</v>
      </c>
      <c r="C288" s="18" t="s">
        <v>91</v>
      </c>
      <c r="D288" s="18" t="s">
        <v>92</v>
      </c>
      <c r="E288" s="18" t="s">
        <v>146</v>
      </c>
      <c r="F288" s="18">
        <v>1991</v>
      </c>
      <c r="G288" s="18">
        <v>1.91</v>
      </c>
      <c r="H288" s="30">
        <f t="shared" si="15"/>
        <v>152.79999999999998</v>
      </c>
      <c r="I288" s="16">
        <v>80</v>
      </c>
      <c r="J288" s="20">
        <v>0.010046296296296331</v>
      </c>
      <c r="K288">
        <v>80</v>
      </c>
    </row>
    <row r="289" spans="1:11" ht="15">
      <c r="A289">
        <v>46</v>
      </c>
      <c r="B289" s="17">
        <v>53</v>
      </c>
      <c r="C289" s="18" t="s">
        <v>149</v>
      </c>
      <c r="D289" s="18" t="s">
        <v>150</v>
      </c>
      <c r="E289" s="18" t="s">
        <v>151</v>
      </c>
      <c r="F289" s="18">
        <v>2007</v>
      </c>
      <c r="G289" s="18">
        <v>2.07</v>
      </c>
      <c r="H289" s="30">
        <f t="shared" si="15"/>
        <v>167.67</v>
      </c>
      <c r="I289" s="16">
        <v>81</v>
      </c>
      <c r="J289" s="20">
        <v>0.01144675925925931</v>
      </c>
      <c r="K289">
        <v>81</v>
      </c>
    </row>
    <row r="290" spans="1:11" ht="15">
      <c r="A290">
        <v>47</v>
      </c>
      <c r="B290" s="17">
        <v>49</v>
      </c>
      <c r="C290" s="18" t="s">
        <v>141</v>
      </c>
      <c r="D290" s="18" t="s">
        <v>142</v>
      </c>
      <c r="E290" s="18" t="s">
        <v>143</v>
      </c>
      <c r="F290" s="18">
        <v>1990</v>
      </c>
      <c r="G290" s="18">
        <v>1.9</v>
      </c>
      <c r="H290" s="30">
        <f t="shared" si="15"/>
        <v>218.5</v>
      </c>
      <c r="I290" s="16">
        <v>115</v>
      </c>
      <c r="J290" s="20">
        <v>0.011840277777777797</v>
      </c>
      <c r="K290">
        <v>115</v>
      </c>
    </row>
    <row r="291" spans="1:11" ht="15">
      <c r="A291">
        <v>48</v>
      </c>
      <c r="B291" s="17">
        <v>8</v>
      </c>
      <c r="C291" s="18" t="s">
        <v>30</v>
      </c>
      <c r="D291" s="18" t="s">
        <v>31</v>
      </c>
      <c r="E291" s="18" t="s">
        <v>32</v>
      </c>
      <c r="F291" s="18">
        <v>1955</v>
      </c>
      <c r="G291" s="18">
        <v>1.55</v>
      </c>
      <c r="H291" s="30">
        <f t="shared" si="15"/>
        <v>272.8</v>
      </c>
      <c r="I291" s="16">
        <v>176</v>
      </c>
      <c r="J291" s="20"/>
      <c r="K291">
        <v>176</v>
      </c>
    </row>
    <row r="292" spans="1:11" ht="15">
      <c r="A292">
        <v>49</v>
      </c>
      <c r="B292" s="17">
        <v>11</v>
      </c>
      <c r="C292" s="18" t="s">
        <v>38</v>
      </c>
      <c r="D292" s="18" t="s">
        <v>39</v>
      </c>
      <c r="E292" s="18" t="s">
        <v>40</v>
      </c>
      <c r="F292" s="18">
        <v>1957</v>
      </c>
      <c r="G292" s="18">
        <v>1.57</v>
      </c>
      <c r="H292" s="30">
        <f t="shared" si="15"/>
        <v>276.32</v>
      </c>
      <c r="I292" s="16">
        <v>176</v>
      </c>
      <c r="J292" s="20"/>
      <c r="K292">
        <v>176</v>
      </c>
    </row>
    <row r="293" spans="1:11" ht="15">
      <c r="A293">
        <v>50</v>
      </c>
      <c r="B293" s="17">
        <v>14</v>
      </c>
      <c r="C293" s="18" t="s">
        <v>46</v>
      </c>
      <c r="D293" s="18" t="s">
        <v>47</v>
      </c>
      <c r="E293" s="18" t="s">
        <v>35</v>
      </c>
      <c r="F293" s="18">
        <v>1957</v>
      </c>
      <c r="G293" s="18">
        <v>1.57</v>
      </c>
      <c r="H293" s="30">
        <f t="shared" si="15"/>
        <v>276.32</v>
      </c>
      <c r="I293" s="16">
        <v>176</v>
      </c>
      <c r="J293" s="20">
        <v>0.009490740740740744</v>
      </c>
      <c r="K293">
        <v>176</v>
      </c>
    </row>
    <row r="294" spans="1:11" ht="15">
      <c r="A294">
        <v>51</v>
      </c>
      <c r="B294" s="17">
        <v>26</v>
      </c>
      <c r="C294" s="18" t="s">
        <v>77</v>
      </c>
      <c r="D294" s="18" t="s">
        <v>78</v>
      </c>
      <c r="E294" s="18" t="s">
        <v>79</v>
      </c>
      <c r="F294" s="18">
        <v>1963</v>
      </c>
      <c r="G294" s="18">
        <v>1.63</v>
      </c>
      <c r="H294" s="30">
        <f t="shared" si="15"/>
        <v>286.88</v>
      </c>
      <c r="I294" s="16">
        <v>176</v>
      </c>
      <c r="J294" s="20"/>
      <c r="K294">
        <v>176</v>
      </c>
    </row>
    <row r="295" spans="1:11" ht="15">
      <c r="A295">
        <v>52</v>
      </c>
      <c r="B295" s="17">
        <v>52</v>
      </c>
      <c r="C295" s="18" t="s">
        <v>147</v>
      </c>
      <c r="D295" s="18" t="s">
        <v>148</v>
      </c>
      <c r="E295" s="18" t="s">
        <v>133</v>
      </c>
      <c r="F295" s="18">
        <v>2000</v>
      </c>
      <c r="G295" s="18">
        <v>2</v>
      </c>
      <c r="H295" s="30">
        <f t="shared" si="15"/>
        <v>352</v>
      </c>
      <c r="I295" s="16">
        <v>176</v>
      </c>
      <c r="J295" s="20"/>
      <c r="K295">
        <v>176</v>
      </c>
    </row>
    <row r="296" spans="1:11" ht="15">
      <c r="A296">
        <v>53</v>
      </c>
      <c r="B296" s="17">
        <v>28</v>
      </c>
      <c r="C296" s="18" t="s">
        <v>83</v>
      </c>
      <c r="D296" s="18" t="s">
        <v>84</v>
      </c>
      <c r="E296" s="18" t="s">
        <v>203</v>
      </c>
      <c r="F296" s="18">
        <v>2011</v>
      </c>
      <c r="G296" s="18">
        <v>2.11</v>
      </c>
      <c r="H296" s="30">
        <f t="shared" si="15"/>
        <v>371.35999999999996</v>
      </c>
      <c r="I296" s="16">
        <v>176</v>
      </c>
      <c r="J296" s="20"/>
      <c r="K296">
        <v>176</v>
      </c>
    </row>
    <row r="297" spans="1:11" ht="15">
      <c r="A297">
        <v>54</v>
      </c>
      <c r="B297" s="17">
        <v>4</v>
      </c>
      <c r="C297" s="18" t="s">
        <v>18</v>
      </c>
      <c r="D297" s="18" t="s">
        <v>19</v>
      </c>
      <c r="E297" s="18" t="s">
        <v>20</v>
      </c>
      <c r="F297" s="18">
        <v>1955</v>
      </c>
      <c r="G297" s="18">
        <v>1.55</v>
      </c>
      <c r="H297" s="30">
        <f t="shared" si="15"/>
        <v>533.2</v>
      </c>
      <c r="I297" s="16">
        <v>344</v>
      </c>
      <c r="J297" s="20">
        <v>0.008518518518518536</v>
      </c>
      <c r="K297">
        <v>344</v>
      </c>
    </row>
    <row r="298" spans="2:10" ht="15">
      <c r="B298" s="17"/>
      <c r="C298" s="16"/>
      <c r="D298" s="16"/>
      <c r="E298" s="16"/>
      <c r="F298" s="16"/>
      <c r="G298" s="16"/>
      <c r="J298" s="20"/>
    </row>
  </sheetData>
  <sheetProtection/>
  <printOptions gridLines="1" verticalCentered="1"/>
  <pageMargins left="0.11811023622047245" right="0" top="0" bottom="0" header="0" footer="0"/>
  <pageSetup horizontalDpi="600" verticalDpi="600" orientation="landscape" paperSize="9" scale="52" r:id="rId1"/>
  <rowBreaks count="4" manualBreakCount="4">
    <brk id="59" max="16" man="1"/>
    <brk id="118" max="16" man="1"/>
    <brk id="178" max="16" man="1"/>
    <brk id="238" max="16" man="1"/>
  </rowBreaks>
  <colBreaks count="1" manualBreakCount="1">
    <brk id="17" max="5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O354"/>
  <sheetViews>
    <sheetView workbookViewId="0" topLeftCell="A190">
      <selection activeCell="A299" sqref="A299"/>
    </sheetView>
  </sheetViews>
  <sheetFormatPr defaultColWidth="11.421875" defaultRowHeight="15"/>
  <cols>
    <col min="1" max="1" width="7.421875" style="0" customWidth="1"/>
    <col min="2" max="2" width="4.8515625" style="0" customWidth="1"/>
    <col min="3" max="3" width="29.00390625" style="0" customWidth="1"/>
    <col min="4" max="4" width="30.00390625" style="0" customWidth="1"/>
    <col min="5" max="5" width="23.8515625" style="0" customWidth="1"/>
    <col min="6" max="6" width="7.28125" style="0" customWidth="1"/>
    <col min="7" max="7" width="9.00390625" style="0" customWidth="1"/>
    <col min="8" max="8" width="10.00390625" style="0" customWidth="1"/>
    <col min="9" max="9" width="9.28125" style="0" customWidth="1"/>
    <col min="10" max="10" width="9.8515625" style="0" customWidth="1"/>
    <col min="11" max="11" width="11.8515625" style="0" customWidth="1"/>
    <col min="12" max="12" width="11.00390625" style="0" customWidth="1"/>
    <col min="13" max="13" width="11.7109375" style="0" customWidth="1"/>
    <col min="14" max="14" width="15.28125" style="0" customWidth="1"/>
  </cols>
  <sheetData>
    <row r="2" spans="4:8" ht="23.25">
      <c r="D2" s="1" t="s">
        <v>193</v>
      </c>
      <c r="E2" s="1"/>
      <c r="F2" s="1"/>
      <c r="G2" s="1"/>
      <c r="H2" s="1"/>
    </row>
    <row r="3" spans="4:11" ht="23.25">
      <c r="D3" s="1"/>
      <c r="E3" s="1" t="s">
        <v>179</v>
      </c>
      <c r="F3" s="1"/>
      <c r="G3" s="1"/>
      <c r="J3" s="15" t="s">
        <v>192</v>
      </c>
      <c r="K3" s="15"/>
    </row>
    <row r="5" spans="1:15" ht="39">
      <c r="A5" s="3" t="s">
        <v>0</v>
      </c>
      <c r="B5" s="3" t="s">
        <v>1</v>
      </c>
      <c r="C5" s="5" t="s">
        <v>180</v>
      </c>
      <c r="D5" s="5" t="s">
        <v>181</v>
      </c>
      <c r="E5" s="5" t="s">
        <v>182</v>
      </c>
      <c r="F5" s="3" t="s">
        <v>183</v>
      </c>
      <c r="G5" s="3" t="s">
        <v>184</v>
      </c>
      <c r="H5" s="6" t="s">
        <v>185</v>
      </c>
      <c r="I5" s="6" t="s">
        <v>186</v>
      </c>
      <c r="J5" s="10" t="s">
        <v>190</v>
      </c>
      <c r="K5" s="10" t="s">
        <v>187</v>
      </c>
      <c r="L5" s="10" t="s">
        <v>191</v>
      </c>
      <c r="M5" s="10" t="s">
        <v>188</v>
      </c>
      <c r="N5" s="10" t="s">
        <v>189</v>
      </c>
      <c r="O5" s="14"/>
    </row>
    <row r="6" spans="1:13" ht="15.75">
      <c r="A6">
        <v>1</v>
      </c>
      <c r="B6" s="17">
        <v>15</v>
      </c>
      <c r="C6" s="18" t="s">
        <v>48</v>
      </c>
      <c r="D6" s="18" t="s">
        <v>49</v>
      </c>
      <c r="E6" s="18" t="s">
        <v>50</v>
      </c>
      <c r="F6" s="18">
        <v>1958</v>
      </c>
      <c r="G6" s="18">
        <v>1.58</v>
      </c>
      <c r="H6" s="30">
        <f aca="true" t="shared" si="0" ref="H6:H37">I6*G6</f>
        <v>74.26</v>
      </c>
      <c r="I6">
        <f aca="true" t="shared" si="1" ref="I6:I37">J6+K6</f>
        <v>47</v>
      </c>
      <c r="J6" s="26">
        <v>16</v>
      </c>
      <c r="K6">
        <v>31</v>
      </c>
      <c r="L6">
        <v>91</v>
      </c>
      <c r="M6">
        <v>72</v>
      </c>
    </row>
    <row r="7" spans="1:13" ht="15.75">
      <c r="A7">
        <v>2</v>
      </c>
      <c r="B7" s="17">
        <v>41</v>
      </c>
      <c r="C7" s="18" t="s">
        <v>119</v>
      </c>
      <c r="D7" s="18" t="s">
        <v>120</v>
      </c>
      <c r="E7" s="18" t="s">
        <v>121</v>
      </c>
      <c r="F7" s="18">
        <v>1974</v>
      </c>
      <c r="G7" s="18">
        <v>1.74</v>
      </c>
      <c r="H7" s="30">
        <f t="shared" si="0"/>
        <v>106.14</v>
      </c>
      <c r="I7" s="16">
        <f t="shared" si="1"/>
        <v>61</v>
      </c>
      <c r="J7" s="26">
        <v>2</v>
      </c>
      <c r="K7">
        <v>59</v>
      </c>
      <c r="L7">
        <v>56</v>
      </c>
      <c r="M7">
        <v>45</v>
      </c>
    </row>
    <row r="8" spans="1:13" ht="15.75">
      <c r="A8">
        <v>3</v>
      </c>
      <c r="B8" s="17">
        <v>38</v>
      </c>
      <c r="C8" s="18" t="s">
        <v>110</v>
      </c>
      <c r="D8" s="18" t="s">
        <v>111</v>
      </c>
      <c r="E8" s="18" t="s">
        <v>112</v>
      </c>
      <c r="F8" s="18">
        <v>1972</v>
      </c>
      <c r="G8" s="18">
        <v>1.72</v>
      </c>
      <c r="H8" s="30">
        <f t="shared" si="0"/>
        <v>120.39999999999999</v>
      </c>
      <c r="I8" s="16">
        <f t="shared" si="1"/>
        <v>70</v>
      </c>
      <c r="J8" s="26">
        <v>14</v>
      </c>
      <c r="K8">
        <v>56</v>
      </c>
      <c r="L8">
        <v>98</v>
      </c>
      <c r="M8">
        <v>19</v>
      </c>
    </row>
    <row r="9" spans="1:13" ht="15.75">
      <c r="A9">
        <v>4</v>
      </c>
      <c r="B9" s="17">
        <v>48</v>
      </c>
      <c r="C9" s="18" t="s">
        <v>139</v>
      </c>
      <c r="D9" s="18" t="s">
        <v>140</v>
      </c>
      <c r="E9" s="18" t="s">
        <v>133</v>
      </c>
      <c r="F9" s="18">
        <v>1989</v>
      </c>
      <c r="G9" s="18">
        <v>1.89</v>
      </c>
      <c r="H9" s="30">
        <f t="shared" si="0"/>
        <v>126.63</v>
      </c>
      <c r="I9" s="16">
        <f t="shared" si="1"/>
        <v>67</v>
      </c>
      <c r="J9" s="26">
        <v>20</v>
      </c>
      <c r="K9">
        <v>47</v>
      </c>
      <c r="L9">
        <v>166</v>
      </c>
      <c r="M9">
        <v>501</v>
      </c>
    </row>
    <row r="10" spans="1:13" ht="15.75">
      <c r="A10">
        <v>5</v>
      </c>
      <c r="B10" s="17">
        <v>37</v>
      </c>
      <c r="C10" s="18" t="s">
        <v>107</v>
      </c>
      <c r="D10" s="18" t="s">
        <v>108</v>
      </c>
      <c r="E10" s="18" t="s">
        <v>109</v>
      </c>
      <c r="F10" s="18">
        <v>1971</v>
      </c>
      <c r="G10" s="18">
        <v>1.71</v>
      </c>
      <c r="H10" s="30">
        <f t="shared" si="0"/>
        <v>129.96</v>
      </c>
      <c r="I10" s="16">
        <f t="shared" si="1"/>
        <v>76</v>
      </c>
      <c r="J10" s="26">
        <v>18</v>
      </c>
      <c r="K10">
        <v>58</v>
      </c>
      <c r="L10">
        <v>54</v>
      </c>
      <c r="M10">
        <v>29</v>
      </c>
    </row>
    <row r="11" spans="1:13" ht="15.75">
      <c r="A11">
        <v>6</v>
      </c>
      <c r="B11" s="17">
        <v>23</v>
      </c>
      <c r="C11" s="18" t="s">
        <v>69</v>
      </c>
      <c r="D11" s="18" t="s">
        <v>70</v>
      </c>
      <c r="E11" s="18" t="s">
        <v>66</v>
      </c>
      <c r="F11" s="18">
        <v>1960</v>
      </c>
      <c r="G11" s="18">
        <v>1.6</v>
      </c>
      <c r="H11" s="30">
        <f t="shared" si="0"/>
        <v>132.8</v>
      </c>
      <c r="I11" s="16">
        <f t="shared" si="1"/>
        <v>83</v>
      </c>
      <c r="J11" s="26">
        <v>12</v>
      </c>
      <c r="K11">
        <v>71</v>
      </c>
      <c r="L11">
        <v>21</v>
      </c>
      <c r="M11">
        <v>16</v>
      </c>
    </row>
    <row r="12" spans="1:13" ht="15.75">
      <c r="A12">
        <v>7</v>
      </c>
      <c r="B12" s="17">
        <v>53</v>
      </c>
      <c r="C12" s="18" t="s">
        <v>149</v>
      </c>
      <c r="D12" s="18" t="s">
        <v>150</v>
      </c>
      <c r="E12" s="18" t="s">
        <v>151</v>
      </c>
      <c r="F12" s="18">
        <v>2007</v>
      </c>
      <c r="G12" s="18">
        <v>2.07</v>
      </c>
      <c r="H12" s="30">
        <f t="shared" si="0"/>
        <v>134.54999999999998</v>
      </c>
      <c r="I12" s="16">
        <f t="shared" si="1"/>
        <v>65</v>
      </c>
      <c r="J12" s="26">
        <v>15</v>
      </c>
      <c r="K12">
        <v>50</v>
      </c>
      <c r="L12">
        <v>105</v>
      </c>
      <c r="M12">
        <v>46</v>
      </c>
    </row>
    <row r="13" spans="1:13" ht="15.75">
      <c r="A13">
        <v>8</v>
      </c>
      <c r="B13" s="17">
        <v>13</v>
      </c>
      <c r="C13" s="18" t="s">
        <v>44</v>
      </c>
      <c r="D13" s="18" t="s">
        <v>45</v>
      </c>
      <c r="E13" s="18" t="s">
        <v>29</v>
      </c>
      <c r="F13" s="18">
        <v>1957</v>
      </c>
      <c r="G13" s="18">
        <v>1.57</v>
      </c>
      <c r="H13" s="30">
        <f t="shared" si="0"/>
        <v>142.87</v>
      </c>
      <c r="I13" s="16">
        <f t="shared" si="1"/>
        <v>91</v>
      </c>
      <c r="J13" s="26">
        <v>26</v>
      </c>
      <c r="K13">
        <v>65</v>
      </c>
      <c r="L13">
        <v>80</v>
      </c>
      <c r="M13">
        <v>147</v>
      </c>
    </row>
    <row r="14" spans="1:13" ht="15.75">
      <c r="A14">
        <v>9</v>
      </c>
      <c r="B14" s="17">
        <v>3</v>
      </c>
      <c r="C14" s="18" t="s">
        <v>15</v>
      </c>
      <c r="D14" s="18" t="s">
        <v>16</v>
      </c>
      <c r="E14" s="18" t="s">
        <v>17</v>
      </c>
      <c r="F14" s="18">
        <v>1954</v>
      </c>
      <c r="G14" s="18">
        <v>1.54</v>
      </c>
      <c r="H14" s="30">
        <f t="shared" si="0"/>
        <v>149.38</v>
      </c>
      <c r="I14" s="16">
        <f t="shared" si="1"/>
        <v>97</v>
      </c>
      <c r="J14" s="25">
        <v>26</v>
      </c>
      <c r="K14">
        <v>71</v>
      </c>
      <c r="L14">
        <v>43</v>
      </c>
      <c r="M14">
        <v>9</v>
      </c>
    </row>
    <row r="15" spans="1:13" ht="15.75">
      <c r="A15">
        <v>10</v>
      </c>
      <c r="B15" s="17">
        <v>27</v>
      </c>
      <c r="C15" s="18" t="s">
        <v>80</v>
      </c>
      <c r="D15" s="18" t="s">
        <v>81</v>
      </c>
      <c r="E15" s="18" t="s">
        <v>82</v>
      </c>
      <c r="F15" s="18">
        <v>1964</v>
      </c>
      <c r="G15" s="18">
        <v>1.64</v>
      </c>
      <c r="H15" s="30">
        <f t="shared" si="0"/>
        <v>159.07999999999998</v>
      </c>
      <c r="I15" s="16">
        <f t="shared" si="1"/>
        <v>97</v>
      </c>
      <c r="J15" s="26">
        <v>22</v>
      </c>
      <c r="K15">
        <v>75</v>
      </c>
      <c r="L15">
        <v>10</v>
      </c>
      <c r="M15">
        <v>17</v>
      </c>
    </row>
    <row r="16" spans="1:13" ht="15.75">
      <c r="A16">
        <v>11</v>
      </c>
      <c r="B16" s="17">
        <v>17</v>
      </c>
      <c r="C16" s="18" t="s">
        <v>53</v>
      </c>
      <c r="D16" s="18" t="s">
        <v>54</v>
      </c>
      <c r="E16" s="18" t="s">
        <v>55</v>
      </c>
      <c r="F16" s="18">
        <v>1958</v>
      </c>
      <c r="G16" s="18">
        <v>1.58</v>
      </c>
      <c r="H16" s="30">
        <f t="shared" si="0"/>
        <v>161.16</v>
      </c>
      <c r="I16" s="16">
        <f t="shared" si="1"/>
        <v>102</v>
      </c>
      <c r="J16" s="26">
        <v>46</v>
      </c>
      <c r="K16">
        <v>56</v>
      </c>
      <c r="L16">
        <v>125</v>
      </c>
      <c r="M16">
        <v>56</v>
      </c>
    </row>
    <row r="17" spans="1:13" ht="15.75">
      <c r="A17">
        <v>12</v>
      </c>
      <c r="B17" s="17">
        <v>20</v>
      </c>
      <c r="C17" s="18" t="s">
        <v>61</v>
      </c>
      <c r="D17" s="18" t="s">
        <v>62</v>
      </c>
      <c r="E17" s="18" t="s">
        <v>63</v>
      </c>
      <c r="F17" s="18">
        <v>1959</v>
      </c>
      <c r="G17" s="18">
        <v>1.59</v>
      </c>
      <c r="H17" s="30">
        <f t="shared" si="0"/>
        <v>165.36</v>
      </c>
      <c r="I17" s="16">
        <f t="shared" si="1"/>
        <v>104</v>
      </c>
      <c r="J17" s="26">
        <v>47</v>
      </c>
      <c r="K17">
        <v>57</v>
      </c>
      <c r="L17">
        <v>24</v>
      </c>
      <c r="M17">
        <v>71</v>
      </c>
    </row>
    <row r="18" spans="1:13" ht="15.75">
      <c r="A18">
        <v>13</v>
      </c>
      <c r="B18" s="17">
        <v>29</v>
      </c>
      <c r="C18" s="18" t="s">
        <v>85</v>
      </c>
      <c r="D18" s="18" t="s">
        <v>86</v>
      </c>
      <c r="E18" s="18" t="s">
        <v>87</v>
      </c>
      <c r="F18" s="18">
        <v>1966</v>
      </c>
      <c r="G18" s="18">
        <v>1.66</v>
      </c>
      <c r="H18" s="30">
        <f t="shared" si="0"/>
        <v>172.64</v>
      </c>
      <c r="I18" s="16">
        <f t="shared" si="1"/>
        <v>104</v>
      </c>
      <c r="J18" s="26">
        <v>17</v>
      </c>
      <c r="K18">
        <v>87</v>
      </c>
      <c r="L18">
        <v>55</v>
      </c>
      <c r="M18">
        <v>10</v>
      </c>
    </row>
    <row r="19" spans="1:13" ht="15.75">
      <c r="A19">
        <v>14</v>
      </c>
      <c r="B19" s="17">
        <v>47</v>
      </c>
      <c r="C19" s="16" t="s">
        <v>136</v>
      </c>
      <c r="D19" s="16" t="s">
        <v>137</v>
      </c>
      <c r="E19" s="16" t="s">
        <v>138</v>
      </c>
      <c r="F19" s="16">
        <v>1988</v>
      </c>
      <c r="G19" s="18">
        <v>1.88</v>
      </c>
      <c r="H19" s="30">
        <f t="shared" si="0"/>
        <v>189.88</v>
      </c>
      <c r="I19" s="16">
        <f t="shared" si="1"/>
        <v>101</v>
      </c>
      <c r="J19" s="26">
        <v>13</v>
      </c>
      <c r="K19">
        <v>88</v>
      </c>
      <c r="L19">
        <v>67</v>
      </c>
      <c r="M19">
        <v>147</v>
      </c>
    </row>
    <row r="20" spans="1:13" ht="15.75">
      <c r="A20">
        <v>15</v>
      </c>
      <c r="B20" s="17">
        <v>39</v>
      </c>
      <c r="C20" s="18" t="s">
        <v>113</v>
      </c>
      <c r="D20" s="18" t="s">
        <v>114</v>
      </c>
      <c r="E20" s="18" t="s">
        <v>115</v>
      </c>
      <c r="F20" s="18">
        <v>1973</v>
      </c>
      <c r="G20" s="18">
        <v>1.73</v>
      </c>
      <c r="H20" s="30">
        <f t="shared" si="0"/>
        <v>207.6</v>
      </c>
      <c r="I20" s="16">
        <f t="shared" si="1"/>
        <v>120</v>
      </c>
      <c r="J20" s="26">
        <v>38</v>
      </c>
      <c r="K20">
        <v>82</v>
      </c>
      <c r="L20">
        <v>90</v>
      </c>
      <c r="M20">
        <v>22</v>
      </c>
    </row>
    <row r="21" spans="1:13" ht="15.75">
      <c r="A21">
        <v>16</v>
      </c>
      <c r="B21" s="17">
        <v>42</v>
      </c>
      <c r="C21" s="18" t="s">
        <v>122</v>
      </c>
      <c r="D21" s="18" t="s">
        <v>123</v>
      </c>
      <c r="E21" s="18" t="s">
        <v>124</v>
      </c>
      <c r="F21" s="18">
        <v>1974</v>
      </c>
      <c r="G21" s="18">
        <v>1.74</v>
      </c>
      <c r="H21" s="30">
        <f t="shared" si="0"/>
        <v>210.54</v>
      </c>
      <c r="I21" s="16">
        <f t="shared" si="1"/>
        <v>121</v>
      </c>
      <c r="J21" s="26">
        <v>0</v>
      </c>
      <c r="K21">
        <v>121</v>
      </c>
      <c r="L21">
        <v>58</v>
      </c>
      <c r="M21">
        <v>34</v>
      </c>
    </row>
    <row r="22" spans="1:13" ht="15" customHeight="1">
      <c r="A22">
        <v>17</v>
      </c>
      <c r="B22" s="17">
        <v>2</v>
      </c>
      <c r="C22" s="18" t="s">
        <v>12</v>
      </c>
      <c r="D22" s="18" t="s">
        <v>13</v>
      </c>
      <c r="E22" s="18" t="s">
        <v>14</v>
      </c>
      <c r="F22" s="18">
        <v>1953</v>
      </c>
      <c r="G22" s="18">
        <v>1.53</v>
      </c>
      <c r="H22" s="30">
        <f t="shared" si="0"/>
        <v>211.14000000000001</v>
      </c>
      <c r="I22" s="16">
        <f t="shared" si="1"/>
        <v>138</v>
      </c>
      <c r="J22" s="24">
        <v>40</v>
      </c>
      <c r="K22">
        <v>98</v>
      </c>
      <c r="L22">
        <v>112</v>
      </c>
      <c r="M22">
        <v>51</v>
      </c>
    </row>
    <row r="23" spans="1:13" ht="15.75">
      <c r="A23">
        <v>18</v>
      </c>
      <c r="B23" s="17">
        <v>46</v>
      </c>
      <c r="C23" s="18" t="s">
        <v>134</v>
      </c>
      <c r="D23" s="18" t="s">
        <v>135</v>
      </c>
      <c r="E23" s="18" t="s">
        <v>133</v>
      </c>
      <c r="F23" s="18">
        <v>1987</v>
      </c>
      <c r="G23" s="18">
        <v>1.87</v>
      </c>
      <c r="H23" s="30">
        <f t="shared" si="0"/>
        <v>211.31</v>
      </c>
      <c r="I23" s="16">
        <f t="shared" si="1"/>
        <v>113</v>
      </c>
      <c r="J23" s="26">
        <v>7</v>
      </c>
      <c r="K23">
        <v>106</v>
      </c>
      <c r="L23">
        <v>19</v>
      </c>
      <c r="M23">
        <v>24</v>
      </c>
    </row>
    <row r="24" spans="1:13" ht="15.75">
      <c r="A24">
        <v>19</v>
      </c>
      <c r="B24" s="17">
        <v>49</v>
      </c>
      <c r="C24" s="18" t="s">
        <v>141</v>
      </c>
      <c r="D24" s="18" t="s">
        <v>142</v>
      </c>
      <c r="E24" s="18" t="s">
        <v>143</v>
      </c>
      <c r="F24" s="18">
        <v>1990</v>
      </c>
      <c r="G24" s="18">
        <v>1.9</v>
      </c>
      <c r="H24" s="30">
        <f t="shared" si="0"/>
        <v>218.5</v>
      </c>
      <c r="I24" s="16">
        <f t="shared" si="1"/>
        <v>115</v>
      </c>
      <c r="J24" s="26">
        <v>56</v>
      </c>
      <c r="K24">
        <v>59</v>
      </c>
      <c r="L24">
        <v>41</v>
      </c>
      <c r="M24">
        <v>56</v>
      </c>
    </row>
    <row r="25" spans="1:13" ht="15.75">
      <c r="A25">
        <v>20</v>
      </c>
      <c r="B25" s="17">
        <v>32</v>
      </c>
      <c r="C25" s="18" t="s">
        <v>96</v>
      </c>
      <c r="D25" s="18" t="s">
        <v>197</v>
      </c>
      <c r="E25" s="18" t="s">
        <v>97</v>
      </c>
      <c r="F25" s="18">
        <v>1968</v>
      </c>
      <c r="G25" s="18">
        <v>1.67</v>
      </c>
      <c r="H25" s="30">
        <f t="shared" si="0"/>
        <v>220.44</v>
      </c>
      <c r="I25" s="16">
        <f t="shared" si="1"/>
        <v>132</v>
      </c>
      <c r="J25" s="26">
        <v>54</v>
      </c>
      <c r="K25">
        <v>78</v>
      </c>
      <c r="L25">
        <v>40</v>
      </c>
      <c r="M25">
        <v>27</v>
      </c>
    </row>
    <row r="26" spans="1:13" ht="15.75">
      <c r="A26">
        <v>21</v>
      </c>
      <c r="B26" s="17">
        <v>6</v>
      </c>
      <c r="C26" s="18" t="s">
        <v>24</v>
      </c>
      <c r="D26" s="18" t="s">
        <v>25</v>
      </c>
      <c r="E26" s="18" t="s">
        <v>26</v>
      </c>
      <c r="F26" s="18">
        <v>1955</v>
      </c>
      <c r="G26" s="18">
        <v>1.55</v>
      </c>
      <c r="H26" s="30">
        <f t="shared" si="0"/>
        <v>221.65</v>
      </c>
      <c r="I26" s="16">
        <f t="shared" si="1"/>
        <v>143</v>
      </c>
      <c r="J26" s="26">
        <v>86</v>
      </c>
      <c r="K26">
        <v>57</v>
      </c>
      <c r="L26">
        <v>8</v>
      </c>
      <c r="M26">
        <v>2</v>
      </c>
    </row>
    <row r="27" spans="1:13" ht="15.75">
      <c r="A27">
        <v>22</v>
      </c>
      <c r="B27" s="17">
        <v>12</v>
      </c>
      <c r="C27" s="18" t="s">
        <v>41</v>
      </c>
      <c r="D27" s="18" t="s">
        <v>42</v>
      </c>
      <c r="E27" s="18" t="s">
        <v>43</v>
      </c>
      <c r="F27" s="18">
        <v>1957</v>
      </c>
      <c r="G27" s="18">
        <v>1.57</v>
      </c>
      <c r="H27" s="30">
        <f t="shared" si="0"/>
        <v>226.08</v>
      </c>
      <c r="I27" s="16">
        <f t="shared" si="1"/>
        <v>144</v>
      </c>
      <c r="J27" s="26">
        <v>12</v>
      </c>
      <c r="K27">
        <v>132</v>
      </c>
      <c r="L27">
        <v>83</v>
      </c>
      <c r="M27">
        <v>15</v>
      </c>
    </row>
    <row r="28" spans="1:13" ht="15.75">
      <c r="A28">
        <v>23</v>
      </c>
      <c r="B28" s="17">
        <v>51</v>
      </c>
      <c r="C28" s="18" t="s">
        <v>144</v>
      </c>
      <c r="D28" s="18" t="s">
        <v>145</v>
      </c>
      <c r="E28" s="18" t="s">
        <v>146</v>
      </c>
      <c r="F28" s="18">
        <v>1996</v>
      </c>
      <c r="G28" s="18">
        <v>1.96</v>
      </c>
      <c r="H28" s="30">
        <f t="shared" si="0"/>
        <v>243.04</v>
      </c>
      <c r="I28" s="16">
        <f t="shared" si="1"/>
        <v>124</v>
      </c>
      <c r="J28" s="26">
        <v>21</v>
      </c>
      <c r="K28">
        <v>103</v>
      </c>
      <c r="L28">
        <v>34</v>
      </c>
      <c r="M28">
        <v>34</v>
      </c>
    </row>
    <row r="29" spans="1:13" ht="15.75">
      <c r="A29">
        <v>24</v>
      </c>
      <c r="B29" s="17">
        <v>25</v>
      </c>
      <c r="C29" s="18" t="s">
        <v>74</v>
      </c>
      <c r="D29" s="18" t="s">
        <v>75</v>
      </c>
      <c r="E29" s="18" t="s">
        <v>76</v>
      </c>
      <c r="F29" s="18">
        <v>1963</v>
      </c>
      <c r="G29" s="18">
        <v>1.63</v>
      </c>
      <c r="H29" s="30">
        <f t="shared" si="0"/>
        <v>247.76</v>
      </c>
      <c r="I29" s="16">
        <f t="shared" si="1"/>
        <v>152</v>
      </c>
      <c r="J29" s="26">
        <v>48</v>
      </c>
      <c r="K29">
        <v>104</v>
      </c>
      <c r="L29">
        <v>45</v>
      </c>
      <c r="M29">
        <v>23</v>
      </c>
    </row>
    <row r="30" spans="1:13" ht="15.75">
      <c r="A30">
        <v>25</v>
      </c>
      <c r="B30" s="17">
        <v>8</v>
      </c>
      <c r="C30" s="18" t="s">
        <v>30</v>
      </c>
      <c r="D30" s="18" t="s">
        <v>31</v>
      </c>
      <c r="E30" s="18" t="s">
        <v>32</v>
      </c>
      <c r="F30" s="18">
        <v>1955</v>
      </c>
      <c r="G30" s="18">
        <v>1.55</v>
      </c>
      <c r="H30" s="30">
        <f t="shared" si="0"/>
        <v>255.75</v>
      </c>
      <c r="I30" s="16">
        <f t="shared" si="1"/>
        <v>165</v>
      </c>
      <c r="J30" s="26">
        <v>14</v>
      </c>
      <c r="K30">
        <v>151</v>
      </c>
      <c r="L30">
        <v>16</v>
      </c>
      <c r="M30">
        <v>17</v>
      </c>
    </row>
    <row r="31" spans="1:13" ht="15.75">
      <c r="A31">
        <v>26</v>
      </c>
      <c r="B31" s="17">
        <v>35</v>
      </c>
      <c r="C31" s="18" t="s">
        <v>103</v>
      </c>
      <c r="D31" s="18" t="s">
        <v>104</v>
      </c>
      <c r="E31" s="18" t="s">
        <v>105</v>
      </c>
      <c r="F31" s="18">
        <v>1968</v>
      </c>
      <c r="G31" s="18">
        <v>1.68</v>
      </c>
      <c r="H31" s="30">
        <f t="shared" si="0"/>
        <v>270.48</v>
      </c>
      <c r="I31" s="16">
        <f t="shared" si="1"/>
        <v>161</v>
      </c>
      <c r="J31" s="26">
        <v>49</v>
      </c>
      <c r="K31">
        <v>112</v>
      </c>
      <c r="L31">
        <v>224</v>
      </c>
      <c r="M31">
        <v>133</v>
      </c>
    </row>
    <row r="32" spans="1:13" ht="15.75">
      <c r="A32">
        <v>27</v>
      </c>
      <c r="B32" s="17">
        <v>54</v>
      </c>
      <c r="C32" s="18" t="s">
        <v>152</v>
      </c>
      <c r="D32" s="18" t="s">
        <v>153</v>
      </c>
      <c r="E32" s="18" t="s">
        <v>154</v>
      </c>
      <c r="F32" s="18">
        <v>2010</v>
      </c>
      <c r="G32" s="18">
        <v>2.1</v>
      </c>
      <c r="H32" s="30">
        <f t="shared" si="0"/>
        <v>270.90000000000003</v>
      </c>
      <c r="I32" s="16">
        <f t="shared" si="1"/>
        <v>129</v>
      </c>
      <c r="J32" s="26">
        <v>96</v>
      </c>
      <c r="K32">
        <v>33</v>
      </c>
      <c r="L32">
        <v>162</v>
      </c>
      <c r="M32">
        <v>13</v>
      </c>
    </row>
    <row r="33" spans="1:13" ht="15.75">
      <c r="A33">
        <v>28</v>
      </c>
      <c r="B33" s="17">
        <v>45</v>
      </c>
      <c r="C33" s="18" t="s">
        <v>131</v>
      </c>
      <c r="D33" s="18" t="s">
        <v>132</v>
      </c>
      <c r="E33" s="18" t="s">
        <v>133</v>
      </c>
      <c r="F33" s="18">
        <v>1983</v>
      </c>
      <c r="G33" s="18">
        <v>1.83</v>
      </c>
      <c r="H33" s="30">
        <f t="shared" si="0"/>
        <v>276.33</v>
      </c>
      <c r="I33" s="16">
        <f t="shared" si="1"/>
        <v>151</v>
      </c>
      <c r="J33" s="26">
        <v>100</v>
      </c>
      <c r="K33">
        <v>51</v>
      </c>
      <c r="L33">
        <v>36</v>
      </c>
      <c r="M33">
        <v>11</v>
      </c>
    </row>
    <row r="34" spans="1:13" ht="15.75">
      <c r="A34">
        <v>29</v>
      </c>
      <c r="B34" s="17">
        <v>40</v>
      </c>
      <c r="C34" s="18" t="s">
        <v>116</v>
      </c>
      <c r="D34" s="18" t="s">
        <v>117</v>
      </c>
      <c r="E34" s="18" t="s">
        <v>118</v>
      </c>
      <c r="F34" s="18">
        <v>1973</v>
      </c>
      <c r="G34" s="18">
        <v>1.73</v>
      </c>
      <c r="H34" s="30">
        <f t="shared" si="0"/>
        <v>283.71999999999997</v>
      </c>
      <c r="I34" s="16">
        <f t="shared" si="1"/>
        <v>164</v>
      </c>
      <c r="J34" s="26">
        <v>36</v>
      </c>
      <c r="K34">
        <v>128</v>
      </c>
      <c r="L34">
        <v>46</v>
      </c>
      <c r="M34">
        <v>30</v>
      </c>
    </row>
    <row r="35" spans="1:13" ht="15.75">
      <c r="A35">
        <v>30</v>
      </c>
      <c r="B35" s="17">
        <v>18</v>
      </c>
      <c r="C35" s="18" t="s">
        <v>56</v>
      </c>
      <c r="D35" s="18" t="s">
        <v>57</v>
      </c>
      <c r="E35" s="18" t="s">
        <v>58</v>
      </c>
      <c r="F35" s="18">
        <v>1958</v>
      </c>
      <c r="G35" s="18">
        <v>1.58</v>
      </c>
      <c r="H35" s="30">
        <f t="shared" si="0"/>
        <v>301.78000000000003</v>
      </c>
      <c r="I35" s="16">
        <f t="shared" si="1"/>
        <v>191</v>
      </c>
      <c r="J35" s="26">
        <v>130</v>
      </c>
      <c r="K35">
        <v>61</v>
      </c>
      <c r="L35">
        <v>115</v>
      </c>
      <c r="M35">
        <v>112</v>
      </c>
    </row>
    <row r="36" spans="1:13" ht="15.75">
      <c r="A36">
        <v>31</v>
      </c>
      <c r="B36" s="17">
        <v>9</v>
      </c>
      <c r="C36" s="18" t="s">
        <v>33</v>
      </c>
      <c r="D36" s="18" t="s">
        <v>34</v>
      </c>
      <c r="E36" s="18" t="s">
        <v>201</v>
      </c>
      <c r="F36" s="18">
        <v>1966</v>
      </c>
      <c r="G36" s="18">
        <v>1.66</v>
      </c>
      <c r="H36" s="30">
        <f t="shared" si="0"/>
        <v>317.06</v>
      </c>
      <c r="I36" s="16">
        <f t="shared" si="1"/>
        <v>191</v>
      </c>
      <c r="J36" s="26">
        <v>57</v>
      </c>
      <c r="K36">
        <v>134</v>
      </c>
      <c r="L36">
        <v>70</v>
      </c>
      <c r="M36">
        <v>29</v>
      </c>
    </row>
    <row r="37" spans="1:13" ht="15.75">
      <c r="A37">
        <v>32</v>
      </c>
      <c r="B37" s="17">
        <v>1</v>
      </c>
      <c r="C37" s="18" t="s">
        <v>9</v>
      </c>
      <c r="D37" s="18" t="s">
        <v>10</v>
      </c>
      <c r="E37" s="18" t="s">
        <v>11</v>
      </c>
      <c r="F37" s="18">
        <v>1934</v>
      </c>
      <c r="G37" s="18">
        <v>1.34</v>
      </c>
      <c r="H37" s="30">
        <f t="shared" si="0"/>
        <v>325.62</v>
      </c>
      <c r="I37" s="16">
        <f t="shared" si="1"/>
        <v>243</v>
      </c>
      <c r="J37" s="24">
        <v>63</v>
      </c>
      <c r="K37">
        <v>180</v>
      </c>
      <c r="L37">
        <v>36</v>
      </c>
      <c r="M37">
        <v>11</v>
      </c>
    </row>
    <row r="38" spans="1:13" ht="15.75">
      <c r="A38">
        <v>33</v>
      </c>
      <c r="B38" s="17">
        <v>14</v>
      </c>
      <c r="C38" s="18" t="s">
        <v>46</v>
      </c>
      <c r="D38" s="18" t="s">
        <v>47</v>
      </c>
      <c r="E38" s="18" t="s">
        <v>35</v>
      </c>
      <c r="F38" s="18">
        <v>1957</v>
      </c>
      <c r="G38" s="18">
        <v>1.57</v>
      </c>
      <c r="H38" s="30">
        <f aca="true" t="shared" si="2" ref="H38:H59">I38*G38</f>
        <v>328.13</v>
      </c>
      <c r="I38" s="16">
        <f aca="true" t="shared" si="3" ref="I38:I59">J38+K38</f>
        <v>209</v>
      </c>
      <c r="J38" s="26">
        <v>58</v>
      </c>
      <c r="K38">
        <v>151</v>
      </c>
      <c r="L38">
        <v>43</v>
      </c>
      <c r="M38">
        <v>36</v>
      </c>
    </row>
    <row r="39" spans="1:13" ht="15.75">
      <c r="A39">
        <v>34</v>
      </c>
      <c r="B39" s="17">
        <v>7</v>
      </c>
      <c r="C39" s="18" t="s">
        <v>27</v>
      </c>
      <c r="D39" s="18" t="s">
        <v>28</v>
      </c>
      <c r="E39" s="18" t="s">
        <v>29</v>
      </c>
      <c r="F39" s="18">
        <v>1955</v>
      </c>
      <c r="G39" s="18">
        <v>1.55</v>
      </c>
      <c r="H39" s="30">
        <f t="shared" si="2"/>
        <v>336.35</v>
      </c>
      <c r="I39" s="16">
        <f t="shared" si="3"/>
        <v>217</v>
      </c>
      <c r="J39" s="26">
        <v>96</v>
      </c>
      <c r="K39">
        <v>121</v>
      </c>
      <c r="L39">
        <v>44</v>
      </c>
      <c r="M39">
        <v>19</v>
      </c>
    </row>
    <row r="40" spans="1:13" ht="15.75">
      <c r="A40">
        <v>35</v>
      </c>
      <c r="B40" s="17">
        <v>36</v>
      </c>
      <c r="C40" s="18" t="s">
        <v>106</v>
      </c>
      <c r="D40" s="18" t="s">
        <v>198</v>
      </c>
      <c r="E40" s="18" t="s">
        <v>105</v>
      </c>
      <c r="F40" s="18">
        <v>1969</v>
      </c>
      <c r="G40" s="18">
        <v>1.69</v>
      </c>
      <c r="H40" s="30">
        <f t="shared" si="2"/>
        <v>339.69</v>
      </c>
      <c r="I40" s="16">
        <f t="shared" si="3"/>
        <v>201</v>
      </c>
      <c r="J40" s="26">
        <v>156</v>
      </c>
      <c r="K40">
        <v>45</v>
      </c>
      <c r="L40">
        <v>20</v>
      </c>
      <c r="M40">
        <v>46</v>
      </c>
    </row>
    <row r="41" spans="1:13" ht="15.75">
      <c r="A41">
        <v>36</v>
      </c>
      <c r="B41" s="17">
        <v>5</v>
      </c>
      <c r="C41" s="18" t="s">
        <v>21</v>
      </c>
      <c r="D41" s="18" t="s">
        <v>22</v>
      </c>
      <c r="E41" s="18" t="s">
        <v>23</v>
      </c>
      <c r="F41" s="18">
        <v>1955</v>
      </c>
      <c r="G41" s="18">
        <v>1.55</v>
      </c>
      <c r="H41" s="30">
        <f t="shared" si="2"/>
        <v>344.1</v>
      </c>
      <c r="I41" s="16">
        <f t="shared" si="3"/>
        <v>222</v>
      </c>
      <c r="J41" s="26">
        <v>128</v>
      </c>
      <c r="K41">
        <v>94</v>
      </c>
      <c r="L41">
        <v>224</v>
      </c>
      <c r="M41">
        <v>64</v>
      </c>
    </row>
    <row r="42" spans="1:13" ht="15.75">
      <c r="A42">
        <v>37</v>
      </c>
      <c r="B42" s="17">
        <v>34</v>
      </c>
      <c r="C42" s="18" t="s">
        <v>101</v>
      </c>
      <c r="D42" s="18" t="s">
        <v>196</v>
      </c>
      <c r="E42" s="18" t="s">
        <v>102</v>
      </c>
      <c r="F42" s="18">
        <v>1968</v>
      </c>
      <c r="G42" s="18">
        <v>1.68</v>
      </c>
      <c r="H42" s="30">
        <f t="shared" si="2"/>
        <v>389.76</v>
      </c>
      <c r="I42" s="16">
        <f t="shared" si="3"/>
        <v>232</v>
      </c>
      <c r="J42" s="26">
        <v>70</v>
      </c>
      <c r="K42">
        <v>162</v>
      </c>
      <c r="L42">
        <v>81</v>
      </c>
      <c r="M42">
        <v>46</v>
      </c>
    </row>
    <row r="43" spans="1:13" ht="15.75">
      <c r="A43">
        <v>38</v>
      </c>
      <c r="B43" s="17">
        <v>21</v>
      </c>
      <c r="C43" s="18" t="s">
        <v>64</v>
      </c>
      <c r="D43" s="18" t="s">
        <v>65</v>
      </c>
      <c r="E43" s="18" t="s">
        <v>66</v>
      </c>
      <c r="F43" s="18">
        <v>1959</v>
      </c>
      <c r="G43" s="18">
        <v>1.59</v>
      </c>
      <c r="H43" s="30">
        <f t="shared" si="2"/>
        <v>392.73</v>
      </c>
      <c r="I43" s="16">
        <f t="shared" si="3"/>
        <v>247</v>
      </c>
      <c r="J43" s="26">
        <v>26</v>
      </c>
      <c r="K43">
        <v>221</v>
      </c>
      <c r="L43">
        <v>16</v>
      </c>
      <c r="M43">
        <v>42</v>
      </c>
    </row>
    <row r="44" spans="1:13" ht="15.75">
      <c r="A44">
        <v>39</v>
      </c>
      <c r="B44" s="17">
        <v>43</v>
      </c>
      <c r="C44" s="18" t="s">
        <v>125</v>
      </c>
      <c r="D44" s="18" t="s">
        <v>126</v>
      </c>
      <c r="E44" s="18" t="s">
        <v>127</v>
      </c>
      <c r="F44" s="18">
        <v>1975</v>
      </c>
      <c r="G44" s="18">
        <v>1.75</v>
      </c>
      <c r="H44" s="30">
        <f t="shared" si="2"/>
        <v>409.5</v>
      </c>
      <c r="I44" s="16">
        <f t="shared" si="3"/>
        <v>234</v>
      </c>
      <c r="J44" s="26">
        <v>72</v>
      </c>
      <c r="K44">
        <v>162</v>
      </c>
      <c r="L44">
        <v>40</v>
      </c>
      <c r="M44">
        <v>12</v>
      </c>
    </row>
    <row r="45" spans="1:13" ht="15.75">
      <c r="A45">
        <v>40</v>
      </c>
      <c r="B45" s="17">
        <v>31</v>
      </c>
      <c r="C45" s="18" t="s">
        <v>93</v>
      </c>
      <c r="D45" s="18" t="s">
        <v>94</v>
      </c>
      <c r="E45" s="18" t="s">
        <v>95</v>
      </c>
      <c r="F45" s="18">
        <v>1967</v>
      </c>
      <c r="G45" s="18">
        <v>1.67</v>
      </c>
      <c r="H45" s="30">
        <f t="shared" si="2"/>
        <v>452.57</v>
      </c>
      <c r="I45" s="16">
        <f t="shared" si="3"/>
        <v>271</v>
      </c>
      <c r="J45" s="26">
        <v>134</v>
      </c>
      <c r="K45">
        <v>137</v>
      </c>
      <c r="L45">
        <v>141</v>
      </c>
      <c r="M45">
        <v>44</v>
      </c>
    </row>
    <row r="46" spans="1:13" ht="15.75">
      <c r="A46">
        <v>41</v>
      </c>
      <c r="B46" s="17">
        <v>30</v>
      </c>
      <c r="C46" s="18" t="s">
        <v>88</v>
      </c>
      <c r="D46" s="18" t="s">
        <v>89</v>
      </c>
      <c r="E46" s="18" t="s">
        <v>90</v>
      </c>
      <c r="F46" s="18">
        <v>1967</v>
      </c>
      <c r="G46" s="18">
        <v>1.67</v>
      </c>
      <c r="H46" s="30">
        <f t="shared" si="2"/>
        <v>479.28999999999996</v>
      </c>
      <c r="I46" s="16">
        <f t="shared" si="3"/>
        <v>287</v>
      </c>
      <c r="J46" s="26">
        <v>176</v>
      </c>
      <c r="K46">
        <v>111</v>
      </c>
      <c r="L46">
        <v>30</v>
      </c>
      <c r="M46">
        <v>5</v>
      </c>
    </row>
    <row r="47" spans="1:13" ht="15.75">
      <c r="A47">
        <v>42</v>
      </c>
      <c r="B47" s="17">
        <v>33</v>
      </c>
      <c r="C47" s="18" t="s">
        <v>98</v>
      </c>
      <c r="D47" s="18" t="s">
        <v>99</v>
      </c>
      <c r="E47" s="18" t="s">
        <v>100</v>
      </c>
      <c r="F47" s="18">
        <v>1968</v>
      </c>
      <c r="G47" s="18">
        <v>1.68</v>
      </c>
      <c r="H47" s="30">
        <f t="shared" si="2"/>
        <v>520.8</v>
      </c>
      <c r="I47" s="16">
        <f t="shared" si="3"/>
        <v>310</v>
      </c>
      <c r="J47" s="26">
        <v>190</v>
      </c>
      <c r="K47">
        <v>120</v>
      </c>
      <c r="L47">
        <v>87</v>
      </c>
      <c r="M47">
        <v>37</v>
      </c>
    </row>
    <row r="48" spans="1:13" ht="15.75">
      <c r="A48">
        <v>43</v>
      </c>
      <c r="B48" s="17">
        <v>4</v>
      </c>
      <c r="C48" s="18" t="s">
        <v>18</v>
      </c>
      <c r="D48" s="18" t="s">
        <v>19</v>
      </c>
      <c r="E48" s="18" t="s">
        <v>20</v>
      </c>
      <c r="F48" s="18">
        <v>1955</v>
      </c>
      <c r="G48" s="18">
        <v>1.55</v>
      </c>
      <c r="H48" s="30">
        <f t="shared" si="2"/>
        <v>520.8000000000001</v>
      </c>
      <c r="I48" s="16">
        <f t="shared" si="3"/>
        <v>336</v>
      </c>
      <c r="J48" s="26">
        <v>194</v>
      </c>
      <c r="K48">
        <v>142</v>
      </c>
      <c r="L48">
        <v>184</v>
      </c>
      <c r="M48">
        <v>147</v>
      </c>
    </row>
    <row r="49" spans="1:13" ht="15.75">
      <c r="A49">
        <v>44</v>
      </c>
      <c r="B49" s="17">
        <v>24</v>
      </c>
      <c r="C49" s="18" t="s">
        <v>71</v>
      </c>
      <c r="D49" s="18" t="s">
        <v>72</v>
      </c>
      <c r="E49" s="18" t="s">
        <v>73</v>
      </c>
      <c r="F49" s="18">
        <v>1963</v>
      </c>
      <c r="G49" s="18">
        <v>1.63</v>
      </c>
      <c r="H49" s="30">
        <f t="shared" si="2"/>
        <v>555.8299999999999</v>
      </c>
      <c r="I49" s="16">
        <f t="shared" si="3"/>
        <v>341</v>
      </c>
      <c r="J49" s="26">
        <v>176</v>
      </c>
      <c r="K49">
        <v>165</v>
      </c>
      <c r="L49">
        <v>93</v>
      </c>
      <c r="M49">
        <v>62</v>
      </c>
    </row>
    <row r="50" spans="1:13" ht="15.75">
      <c r="A50">
        <v>45</v>
      </c>
      <c r="B50" s="17">
        <v>26</v>
      </c>
      <c r="C50" s="18" t="s">
        <v>77</v>
      </c>
      <c r="D50" s="18" t="s">
        <v>78</v>
      </c>
      <c r="E50" s="18" t="s">
        <v>79</v>
      </c>
      <c r="F50" s="18">
        <v>1963</v>
      </c>
      <c r="G50" s="18">
        <v>1.63</v>
      </c>
      <c r="H50" s="30">
        <f t="shared" si="2"/>
        <v>570.5</v>
      </c>
      <c r="I50" s="16">
        <f t="shared" si="3"/>
        <v>350</v>
      </c>
      <c r="J50" s="26">
        <v>194</v>
      </c>
      <c r="K50">
        <v>156</v>
      </c>
      <c r="L50">
        <v>20</v>
      </c>
      <c r="M50">
        <v>20</v>
      </c>
    </row>
    <row r="51" spans="1:13" ht="15.75">
      <c r="A51">
        <v>46</v>
      </c>
      <c r="B51" s="17">
        <v>22</v>
      </c>
      <c r="C51" s="18" t="s">
        <v>67</v>
      </c>
      <c r="D51" s="18" t="s">
        <v>68</v>
      </c>
      <c r="E51" s="18" t="s">
        <v>204</v>
      </c>
      <c r="F51" s="18">
        <v>1954</v>
      </c>
      <c r="G51" s="18">
        <v>1.54</v>
      </c>
      <c r="H51" s="30">
        <f t="shared" si="2"/>
        <v>599.0600000000001</v>
      </c>
      <c r="I51" s="16">
        <f t="shared" si="3"/>
        <v>389</v>
      </c>
      <c r="J51" s="26">
        <v>21</v>
      </c>
      <c r="K51">
        <v>368</v>
      </c>
      <c r="L51">
        <v>57</v>
      </c>
      <c r="M51">
        <v>29</v>
      </c>
    </row>
    <row r="52" spans="1:13" ht="15.75">
      <c r="A52">
        <v>47</v>
      </c>
      <c r="B52" s="17">
        <v>11</v>
      </c>
      <c r="C52" s="18" t="s">
        <v>38</v>
      </c>
      <c r="D52" s="18" t="s">
        <v>39</v>
      </c>
      <c r="E52" s="18" t="s">
        <v>40</v>
      </c>
      <c r="F52" s="18">
        <v>1957</v>
      </c>
      <c r="G52" s="18">
        <v>1.57</v>
      </c>
      <c r="H52" s="30">
        <f t="shared" si="2"/>
        <v>623.2900000000001</v>
      </c>
      <c r="I52" s="16">
        <f t="shared" si="3"/>
        <v>397</v>
      </c>
      <c r="J52" s="26">
        <v>194</v>
      </c>
      <c r="K52">
        <v>203</v>
      </c>
      <c r="L52">
        <v>29</v>
      </c>
      <c r="M52">
        <v>34</v>
      </c>
    </row>
    <row r="53" spans="1:13" ht="15.75">
      <c r="A53">
        <v>48</v>
      </c>
      <c r="B53" s="17">
        <v>50</v>
      </c>
      <c r="C53" s="18" t="s">
        <v>91</v>
      </c>
      <c r="D53" s="18" t="s">
        <v>92</v>
      </c>
      <c r="E53" s="18" t="s">
        <v>146</v>
      </c>
      <c r="F53" s="18">
        <v>1991</v>
      </c>
      <c r="G53" s="18">
        <v>1.91</v>
      </c>
      <c r="H53" s="30">
        <f t="shared" si="2"/>
        <v>624.5699999999999</v>
      </c>
      <c r="I53" s="16">
        <f t="shared" si="3"/>
        <v>327</v>
      </c>
      <c r="J53" s="26">
        <v>194</v>
      </c>
      <c r="K53">
        <v>133</v>
      </c>
      <c r="L53">
        <v>18</v>
      </c>
      <c r="M53">
        <v>20</v>
      </c>
    </row>
    <row r="54" spans="1:13" ht="15.75">
      <c r="A54">
        <v>49</v>
      </c>
      <c r="B54" s="17">
        <v>16</v>
      </c>
      <c r="C54" s="18" t="s">
        <v>51</v>
      </c>
      <c r="D54" s="18" t="s">
        <v>52</v>
      </c>
      <c r="E54" s="18" t="s">
        <v>35</v>
      </c>
      <c r="F54" s="18">
        <v>1958</v>
      </c>
      <c r="G54" s="18">
        <v>1.58</v>
      </c>
      <c r="H54" s="30">
        <f t="shared" si="2"/>
        <v>654.12</v>
      </c>
      <c r="I54" s="16">
        <f t="shared" si="3"/>
        <v>414</v>
      </c>
      <c r="J54" s="26">
        <v>194</v>
      </c>
      <c r="K54">
        <v>220</v>
      </c>
      <c r="L54">
        <v>148</v>
      </c>
      <c r="M54">
        <v>147</v>
      </c>
    </row>
    <row r="55" spans="1:13" ht="15.75">
      <c r="A55">
        <v>50</v>
      </c>
      <c r="B55" s="17">
        <v>28</v>
      </c>
      <c r="C55" s="18" t="s">
        <v>83</v>
      </c>
      <c r="D55" s="18" t="s">
        <v>84</v>
      </c>
      <c r="E55" s="18" t="s">
        <v>203</v>
      </c>
      <c r="F55" s="18">
        <v>2011</v>
      </c>
      <c r="G55" s="18">
        <v>2.11</v>
      </c>
      <c r="H55" s="30">
        <f t="shared" si="2"/>
        <v>687.86</v>
      </c>
      <c r="I55" s="16">
        <f t="shared" si="3"/>
        <v>326</v>
      </c>
      <c r="J55" s="26">
        <v>194</v>
      </c>
      <c r="K55">
        <v>132</v>
      </c>
      <c r="L55">
        <v>159</v>
      </c>
      <c r="M55">
        <v>56</v>
      </c>
    </row>
    <row r="56" spans="1:13" ht="15.75">
      <c r="A56">
        <v>51</v>
      </c>
      <c r="B56" s="17">
        <v>19</v>
      </c>
      <c r="C56" s="18" t="s">
        <v>59</v>
      </c>
      <c r="D56" s="18" t="s">
        <v>60</v>
      </c>
      <c r="E56" s="18" t="s">
        <v>35</v>
      </c>
      <c r="F56" s="18">
        <v>1959</v>
      </c>
      <c r="G56" s="18">
        <v>1.59</v>
      </c>
      <c r="H56" s="30">
        <f t="shared" si="2"/>
        <v>709.14</v>
      </c>
      <c r="I56" s="16">
        <f t="shared" si="3"/>
        <v>446</v>
      </c>
      <c r="J56" s="26">
        <v>48</v>
      </c>
      <c r="K56">
        <v>398</v>
      </c>
      <c r="L56">
        <v>157</v>
      </c>
      <c r="M56">
        <v>26</v>
      </c>
    </row>
    <row r="57" spans="1:13" ht="15.75">
      <c r="A57">
        <v>52</v>
      </c>
      <c r="B57" s="17">
        <v>10</v>
      </c>
      <c r="C57" s="18" t="s">
        <v>36</v>
      </c>
      <c r="D57" s="18" t="s">
        <v>37</v>
      </c>
      <c r="E57" s="18" t="s">
        <v>29</v>
      </c>
      <c r="F57" s="18">
        <v>1956</v>
      </c>
      <c r="G57" s="18">
        <v>1.56</v>
      </c>
      <c r="H57" s="30">
        <f t="shared" si="2"/>
        <v>1009.32</v>
      </c>
      <c r="I57" s="16">
        <f t="shared" si="3"/>
        <v>647</v>
      </c>
      <c r="J57" s="26">
        <v>12</v>
      </c>
      <c r="K57">
        <v>635</v>
      </c>
      <c r="L57">
        <v>69</v>
      </c>
      <c r="M57">
        <v>147</v>
      </c>
    </row>
    <row r="58" spans="1:13" ht="15.75">
      <c r="A58">
        <v>53</v>
      </c>
      <c r="B58" s="17">
        <v>52</v>
      </c>
      <c r="C58" s="18" t="s">
        <v>147</v>
      </c>
      <c r="D58" s="18" t="s">
        <v>148</v>
      </c>
      <c r="E58" s="18" t="s">
        <v>133</v>
      </c>
      <c r="F58" s="18">
        <v>2000</v>
      </c>
      <c r="G58" s="18">
        <v>2</v>
      </c>
      <c r="H58" s="30">
        <f t="shared" si="2"/>
        <v>1088</v>
      </c>
      <c r="I58" s="16">
        <f t="shared" si="3"/>
        <v>544</v>
      </c>
      <c r="J58" s="26">
        <v>194</v>
      </c>
      <c r="K58">
        <v>350</v>
      </c>
      <c r="L58">
        <v>76</v>
      </c>
      <c r="M58">
        <v>63</v>
      </c>
    </row>
    <row r="59" spans="1:13" ht="15.75">
      <c r="A59">
        <v>54</v>
      </c>
      <c r="B59" s="17">
        <v>44</v>
      </c>
      <c r="C59" s="18" t="s">
        <v>128</v>
      </c>
      <c r="D59" s="18" t="s">
        <v>129</v>
      </c>
      <c r="E59" s="18" t="s">
        <v>130</v>
      </c>
      <c r="F59" s="18">
        <v>1976</v>
      </c>
      <c r="G59" s="18">
        <v>1.76</v>
      </c>
      <c r="H59" s="30">
        <f t="shared" si="2"/>
        <v>1284.8</v>
      </c>
      <c r="I59" s="16">
        <f t="shared" si="3"/>
        <v>730</v>
      </c>
      <c r="J59" s="26">
        <v>174</v>
      </c>
      <c r="K59">
        <v>556</v>
      </c>
      <c r="L59">
        <v>19</v>
      </c>
      <c r="M59">
        <v>10</v>
      </c>
    </row>
    <row r="60" spans="2:7" ht="15">
      <c r="B60" s="17"/>
      <c r="C60" s="16"/>
      <c r="D60" s="16"/>
      <c r="E60" s="16"/>
      <c r="F60" s="16"/>
      <c r="G60" s="16"/>
    </row>
    <row r="61" spans="4:8" ht="23.25">
      <c r="D61" s="1" t="s">
        <v>193</v>
      </c>
      <c r="E61" s="1"/>
      <c r="F61" s="1"/>
      <c r="G61" s="1"/>
      <c r="H61" s="1"/>
    </row>
    <row r="62" spans="4:11" ht="23.25">
      <c r="D62" s="1"/>
      <c r="E62" s="1" t="s">
        <v>179</v>
      </c>
      <c r="F62" s="1"/>
      <c r="G62" s="1"/>
      <c r="J62" s="15" t="s">
        <v>194</v>
      </c>
      <c r="K62" s="15"/>
    </row>
    <row r="64" spans="1:14" ht="39">
      <c r="A64" s="3" t="s">
        <v>0</v>
      </c>
      <c r="B64" s="3" t="s">
        <v>1</v>
      </c>
      <c r="C64" s="5" t="s">
        <v>180</v>
      </c>
      <c r="D64" s="5" t="s">
        <v>181</v>
      </c>
      <c r="E64" s="5" t="s">
        <v>182</v>
      </c>
      <c r="F64" s="3" t="s">
        <v>183</v>
      </c>
      <c r="G64" s="3" t="s">
        <v>184</v>
      </c>
      <c r="H64" s="6" t="s">
        <v>185</v>
      </c>
      <c r="I64" s="6" t="s">
        <v>186</v>
      </c>
      <c r="J64" s="10" t="s">
        <v>190</v>
      </c>
      <c r="K64" s="10" t="s">
        <v>187</v>
      </c>
      <c r="L64" s="10" t="s">
        <v>191</v>
      </c>
      <c r="M64" s="10" t="s">
        <v>188</v>
      </c>
      <c r="N64" s="10" t="s">
        <v>189</v>
      </c>
    </row>
    <row r="65" spans="1:13" ht="15.75">
      <c r="A65">
        <v>1</v>
      </c>
      <c r="B65" s="17">
        <v>38</v>
      </c>
      <c r="C65" s="18" t="s">
        <v>110</v>
      </c>
      <c r="D65" s="18" t="s">
        <v>111</v>
      </c>
      <c r="E65" s="18" t="s">
        <v>112</v>
      </c>
      <c r="F65" s="18">
        <v>1972</v>
      </c>
      <c r="G65" s="18">
        <v>1.72</v>
      </c>
      <c r="H65" s="30">
        <f aca="true" t="shared" si="4" ref="H65:H96">I65*G65</f>
        <v>147.92</v>
      </c>
      <c r="I65">
        <f aca="true" t="shared" si="5" ref="I65:I96">J65+K65+L65</f>
        <v>86</v>
      </c>
      <c r="J65" s="26">
        <v>14</v>
      </c>
      <c r="K65">
        <v>56</v>
      </c>
      <c r="L65">
        <v>16</v>
      </c>
      <c r="M65">
        <v>72</v>
      </c>
    </row>
    <row r="66" spans="1:13" ht="15.75">
      <c r="A66">
        <v>2</v>
      </c>
      <c r="B66" s="17">
        <v>41</v>
      </c>
      <c r="C66" s="18" t="s">
        <v>119</v>
      </c>
      <c r="D66" s="18" t="s">
        <v>120</v>
      </c>
      <c r="E66" s="18" t="s">
        <v>121</v>
      </c>
      <c r="F66" s="18">
        <v>1974</v>
      </c>
      <c r="G66" s="18">
        <v>1.74</v>
      </c>
      <c r="H66" s="30">
        <f t="shared" si="4"/>
        <v>158.34</v>
      </c>
      <c r="I66" s="16">
        <f t="shared" si="5"/>
        <v>91</v>
      </c>
      <c r="J66" s="26">
        <v>2</v>
      </c>
      <c r="K66">
        <v>59</v>
      </c>
      <c r="L66">
        <v>30</v>
      </c>
      <c r="M66">
        <v>45</v>
      </c>
    </row>
    <row r="67" spans="1:13" ht="15.75">
      <c r="A67">
        <v>3</v>
      </c>
      <c r="B67" s="17">
        <v>48</v>
      </c>
      <c r="C67" s="18" t="s">
        <v>139</v>
      </c>
      <c r="D67" s="18" t="s">
        <v>140</v>
      </c>
      <c r="E67" s="18" t="s">
        <v>133</v>
      </c>
      <c r="F67" s="18">
        <v>1989</v>
      </c>
      <c r="G67" s="18">
        <v>1.89</v>
      </c>
      <c r="H67" s="30">
        <f t="shared" si="4"/>
        <v>160.65</v>
      </c>
      <c r="I67" s="16">
        <f t="shared" si="5"/>
        <v>85</v>
      </c>
      <c r="J67" s="26">
        <v>20</v>
      </c>
      <c r="K67">
        <v>47</v>
      </c>
      <c r="L67">
        <v>18</v>
      </c>
      <c r="M67">
        <v>19</v>
      </c>
    </row>
    <row r="68" spans="1:13" ht="15.75">
      <c r="A68">
        <v>4</v>
      </c>
      <c r="B68" s="17">
        <v>23</v>
      </c>
      <c r="C68" s="18" t="s">
        <v>69</v>
      </c>
      <c r="D68" s="18" t="s">
        <v>70</v>
      </c>
      <c r="E68" s="18" t="s">
        <v>66</v>
      </c>
      <c r="F68" s="18">
        <v>1960</v>
      </c>
      <c r="G68" s="18">
        <v>1.6</v>
      </c>
      <c r="H68" s="30">
        <f t="shared" si="4"/>
        <v>187.20000000000002</v>
      </c>
      <c r="I68" s="16">
        <f t="shared" si="5"/>
        <v>117</v>
      </c>
      <c r="J68" s="26">
        <v>12</v>
      </c>
      <c r="K68">
        <v>71</v>
      </c>
      <c r="L68">
        <v>34</v>
      </c>
      <c r="M68">
        <v>501</v>
      </c>
    </row>
    <row r="69" spans="1:13" ht="15.75">
      <c r="A69">
        <v>5</v>
      </c>
      <c r="B69" s="17">
        <v>15</v>
      </c>
      <c r="C69" s="18" t="s">
        <v>48</v>
      </c>
      <c r="D69" s="18" t="s">
        <v>49</v>
      </c>
      <c r="E69" s="18" t="s">
        <v>50</v>
      </c>
      <c r="F69" s="18">
        <v>1958</v>
      </c>
      <c r="G69" s="18">
        <v>1.58</v>
      </c>
      <c r="H69" s="30">
        <f t="shared" si="4"/>
        <v>216.46</v>
      </c>
      <c r="I69" s="16">
        <f t="shared" si="5"/>
        <v>137</v>
      </c>
      <c r="J69" s="26">
        <v>16</v>
      </c>
      <c r="K69">
        <v>31</v>
      </c>
      <c r="L69">
        <v>90</v>
      </c>
      <c r="M69">
        <v>29</v>
      </c>
    </row>
    <row r="70" spans="1:13" ht="15.75">
      <c r="A70">
        <v>6</v>
      </c>
      <c r="B70" s="17">
        <v>20</v>
      </c>
      <c r="C70" s="18" t="s">
        <v>61</v>
      </c>
      <c r="D70" s="18" t="s">
        <v>62</v>
      </c>
      <c r="E70" s="18" t="s">
        <v>63</v>
      </c>
      <c r="F70" s="18">
        <v>1959</v>
      </c>
      <c r="G70" s="18">
        <v>1.59</v>
      </c>
      <c r="H70" s="30">
        <f t="shared" si="4"/>
        <v>228.96</v>
      </c>
      <c r="I70" s="16">
        <f t="shared" si="5"/>
        <v>144</v>
      </c>
      <c r="J70" s="26">
        <v>47</v>
      </c>
      <c r="K70">
        <v>57</v>
      </c>
      <c r="L70">
        <v>40</v>
      </c>
      <c r="M70">
        <v>16</v>
      </c>
    </row>
    <row r="71" spans="1:13" ht="15.75">
      <c r="A71">
        <v>7</v>
      </c>
      <c r="B71" s="17">
        <v>13</v>
      </c>
      <c r="C71" s="18" t="s">
        <v>44</v>
      </c>
      <c r="D71" s="18" t="s">
        <v>45</v>
      </c>
      <c r="E71" s="18" t="s">
        <v>29</v>
      </c>
      <c r="F71" s="18">
        <v>1957</v>
      </c>
      <c r="G71" s="18">
        <v>1.57</v>
      </c>
      <c r="H71" s="30">
        <f t="shared" si="4"/>
        <v>229.22</v>
      </c>
      <c r="I71" s="16">
        <f t="shared" si="5"/>
        <v>146</v>
      </c>
      <c r="J71" s="26">
        <v>26</v>
      </c>
      <c r="K71">
        <v>65</v>
      </c>
      <c r="L71">
        <v>55</v>
      </c>
      <c r="M71">
        <v>46</v>
      </c>
    </row>
    <row r="72" spans="1:13" ht="15.75">
      <c r="A72">
        <v>8</v>
      </c>
      <c r="B72" s="17">
        <v>47</v>
      </c>
      <c r="C72" s="16" t="s">
        <v>136</v>
      </c>
      <c r="D72" s="16" t="s">
        <v>137</v>
      </c>
      <c r="E72" s="16" t="s">
        <v>138</v>
      </c>
      <c r="F72" s="16">
        <v>1988</v>
      </c>
      <c r="G72" s="18">
        <v>1.88</v>
      </c>
      <c r="H72" s="30">
        <f t="shared" si="4"/>
        <v>244.39999999999998</v>
      </c>
      <c r="I72" s="16">
        <f t="shared" si="5"/>
        <v>130</v>
      </c>
      <c r="J72" s="26">
        <v>13</v>
      </c>
      <c r="K72">
        <v>88</v>
      </c>
      <c r="L72">
        <v>29</v>
      </c>
      <c r="M72">
        <v>147</v>
      </c>
    </row>
    <row r="73" spans="1:13" ht="15.75">
      <c r="A73">
        <v>9</v>
      </c>
      <c r="B73" s="17">
        <v>29</v>
      </c>
      <c r="C73" s="18" t="s">
        <v>85</v>
      </c>
      <c r="D73" s="18" t="s">
        <v>86</v>
      </c>
      <c r="E73" s="18" t="s">
        <v>87</v>
      </c>
      <c r="F73" s="18">
        <v>1966</v>
      </c>
      <c r="G73" s="18">
        <v>1.66</v>
      </c>
      <c r="H73" s="30">
        <f t="shared" si="4"/>
        <v>249</v>
      </c>
      <c r="I73" s="16">
        <f t="shared" si="5"/>
        <v>150</v>
      </c>
      <c r="J73" s="26">
        <v>17</v>
      </c>
      <c r="K73">
        <v>87</v>
      </c>
      <c r="L73">
        <v>46</v>
      </c>
      <c r="M73">
        <v>9</v>
      </c>
    </row>
    <row r="74" spans="1:13" ht="15.75">
      <c r="A74">
        <v>10</v>
      </c>
      <c r="B74" s="17">
        <v>6</v>
      </c>
      <c r="C74" s="18" t="s">
        <v>24</v>
      </c>
      <c r="D74" s="18" t="s">
        <v>25</v>
      </c>
      <c r="E74" s="18" t="s">
        <v>26</v>
      </c>
      <c r="F74" s="18">
        <v>1955</v>
      </c>
      <c r="G74" s="18">
        <v>1.55</v>
      </c>
      <c r="H74" s="30">
        <f t="shared" si="4"/>
        <v>254.20000000000002</v>
      </c>
      <c r="I74" s="16">
        <f t="shared" si="5"/>
        <v>164</v>
      </c>
      <c r="J74" s="26">
        <v>86</v>
      </c>
      <c r="K74">
        <v>57</v>
      </c>
      <c r="L74">
        <v>21</v>
      </c>
      <c r="M74">
        <v>17</v>
      </c>
    </row>
    <row r="75" spans="1:13" ht="15.75">
      <c r="A75">
        <v>11</v>
      </c>
      <c r="B75" s="17">
        <v>12</v>
      </c>
      <c r="C75" s="18" t="s">
        <v>41</v>
      </c>
      <c r="D75" s="18" t="s">
        <v>42</v>
      </c>
      <c r="E75" s="18" t="s">
        <v>43</v>
      </c>
      <c r="F75" s="18">
        <v>1957</v>
      </c>
      <c r="G75" s="18">
        <v>1.57</v>
      </c>
      <c r="H75" s="30">
        <f t="shared" si="4"/>
        <v>263.76</v>
      </c>
      <c r="I75" s="16">
        <f t="shared" si="5"/>
        <v>168</v>
      </c>
      <c r="J75" s="26">
        <v>12</v>
      </c>
      <c r="K75">
        <v>132</v>
      </c>
      <c r="L75">
        <v>24</v>
      </c>
      <c r="M75">
        <v>56</v>
      </c>
    </row>
    <row r="76" spans="1:13" ht="15.75">
      <c r="A76">
        <v>12</v>
      </c>
      <c r="B76" s="17">
        <v>37</v>
      </c>
      <c r="C76" s="18" t="s">
        <v>107</v>
      </c>
      <c r="D76" s="18" t="s">
        <v>108</v>
      </c>
      <c r="E76" s="18" t="s">
        <v>109</v>
      </c>
      <c r="F76" s="18">
        <v>1971</v>
      </c>
      <c r="G76" s="18">
        <v>1.71</v>
      </c>
      <c r="H76" s="30">
        <f t="shared" si="4"/>
        <v>268.46999999999997</v>
      </c>
      <c r="I76" s="16">
        <f t="shared" si="5"/>
        <v>157</v>
      </c>
      <c r="J76" s="26">
        <v>18</v>
      </c>
      <c r="K76">
        <v>58</v>
      </c>
      <c r="L76">
        <v>81</v>
      </c>
      <c r="M76">
        <v>71</v>
      </c>
    </row>
    <row r="77" spans="1:13" ht="15.75">
      <c r="A77">
        <v>13</v>
      </c>
      <c r="B77" s="17">
        <v>25</v>
      </c>
      <c r="C77" s="18" t="s">
        <v>74</v>
      </c>
      <c r="D77" s="18" t="s">
        <v>75</v>
      </c>
      <c r="E77" s="18" t="s">
        <v>76</v>
      </c>
      <c r="F77" s="18">
        <v>1963</v>
      </c>
      <c r="G77" s="18">
        <v>1.63</v>
      </c>
      <c r="H77" s="30">
        <f t="shared" si="4"/>
        <v>273.84</v>
      </c>
      <c r="I77" s="16">
        <f t="shared" si="5"/>
        <v>168</v>
      </c>
      <c r="J77" s="26">
        <v>48</v>
      </c>
      <c r="K77">
        <v>104</v>
      </c>
      <c r="L77">
        <v>16</v>
      </c>
      <c r="M77">
        <v>10</v>
      </c>
    </row>
    <row r="78" spans="1:13" ht="15.75">
      <c r="A78">
        <v>14</v>
      </c>
      <c r="B78" s="17">
        <v>39</v>
      </c>
      <c r="C78" s="18" t="s">
        <v>113</v>
      </c>
      <c r="D78" s="18" t="s">
        <v>114</v>
      </c>
      <c r="E78" s="18" t="s">
        <v>115</v>
      </c>
      <c r="F78" s="18">
        <v>1973</v>
      </c>
      <c r="G78" s="18">
        <v>1.73</v>
      </c>
      <c r="H78" s="30">
        <f t="shared" si="4"/>
        <v>276.8</v>
      </c>
      <c r="I78" s="16">
        <f t="shared" si="5"/>
        <v>160</v>
      </c>
      <c r="J78" s="26">
        <v>38</v>
      </c>
      <c r="K78">
        <v>82</v>
      </c>
      <c r="L78">
        <v>40</v>
      </c>
      <c r="M78">
        <v>147</v>
      </c>
    </row>
    <row r="79" spans="1:13" ht="15.75">
      <c r="A79">
        <v>15</v>
      </c>
      <c r="B79" s="17">
        <v>32</v>
      </c>
      <c r="C79" s="18" t="s">
        <v>96</v>
      </c>
      <c r="D79" s="18" t="s">
        <v>197</v>
      </c>
      <c r="E79" s="18" t="s">
        <v>97</v>
      </c>
      <c r="F79" s="18">
        <v>1968</v>
      </c>
      <c r="G79" s="18">
        <v>1.67</v>
      </c>
      <c r="H79" s="30">
        <f t="shared" si="4"/>
        <v>280.56</v>
      </c>
      <c r="I79" s="16">
        <f t="shared" si="5"/>
        <v>168</v>
      </c>
      <c r="J79" s="26">
        <v>54</v>
      </c>
      <c r="K79">
        <v>78</v>
      </c>
      <c r="L79">
        <v>36</v>
      </c>
      <c r="M79">
        <v>22</v>
      </c>
    </row>
    <row r="80" spans="1:13" ht="15.75">
      <c r="A80">
        <v>16</v>
      </c>
      <c r="B80" s="17">
        <v>53</v>
      </c>
      <c r="C80" s="18" t="s">
        <v>149</v>
      </c>
      <c r="D80" s="18" t="s">
        <v>150</v>
      </c>
      <c r="E80" s="18" t="s">
        <v>151</v>
      </c>
      <c r="F80" s="18">
        <v>2007</v>
      </c>
      <c r="G80" s="18">
        <v>2.07</v>
      </c>
      <c r="H80" s="30">
        <f t="shared" si="4"/>
        <v>291.87</v>
      </c>
      <c r="I80" s="16">
        <f t="shared" si="5"/>
        <v>141</v>
      </c>
      <c r="J80" s="26">
        <v>15</v>
      </c>
      <c r="K80">
        <v>50</v>
      </c>
      <c r="L80">
        <v>76</v>
      </c>
      <c r="M80">
        <v>34</v>
      </c>
    </row>
    <row r="81" spans="1:13" ht="15.75">
      <c r="A81">
        <v>17</v>
      </c>
      <c r="B81" s="17">
        <v>2</v>
      </c>
      <c r="C81" s="18" t="s">
        <v>12</v>
      </c>
      <c r="D81" s="18" t="s">
        <v>13</v>
      </c>
      <c r="E81" s="18" t="s">
        <v>14</v>
      </c>
      <c r="F81" s="18">
        <v>1953</v>
      </c>
      <c r="G81" s="18">
        <v>1.53</v>
      </c>
      <c r="H81" s="30">
        <f t="shared" si="4"/>
        <v>296.82</v>
      </c>
      <c r="I81" s="16">
        <f t="shared" si="5"/>
        <v>194</v>
      </c>
      <c r="J81" s="24">
        <v>40</v>
      </c>
      <c r="K81">
        <v>98</v>
      </c>
      <c r="L81">
        <v>56</v>
      </c>
      <c r="M81">
        <v>51</v>
      </c>
    </row>
    <row r="82" spans="1:13" ht="15.75">
      <c r="A82">
        <v>18</v>
      </c>
      <c r="B82" s="17">
        <v>3</v>
      </c>
      <c r="C82" s="18" t="s">
        <v>15</v>
      </c>
      <c r="D82" s="18" t="s">
        <v>16</v>
      </c>
      <c r="E82" s="18" t="s">
        <v>17</v>
      </c>
      <c r="F82" s="18">
        <v>1954</v>
      </c>
      <c r="G82" s="18">
        <v>1.54</v>
      </c>
      <c r="H82" s="30">
        <f t="shared" si="4"/>
        <v>300.3</v>
      </c>
      <c r="I82" s="16">
        <f t="shared" si="5"/>
        <v>195</v>
      </c>
      <c r="J82" s="25">
        <v>26</v>
      </c>
      <c r="K82">
        <v>71</v>
      </c>
      <c r="L82">
        <v>98</v>
      </c>
      <c r="M82">
        <v>24</v>
      </c>
    </row>
    <row r="83" spans="1:13" ht="15.75">
      <c r="A83">
        <v>19</v>
      </c>
      <c r="B83" s="17">
        <v>35</v>
      </c>
      <c r="C83" s="18" t="s">
        <v>103</v>
      </c>
      <c r="D83" s="18" t="s">
        <v>104</v>
      </c>
      <c r="E83" s="18" t="s">
        <v>105</v>
      </c>
      <c r="F83" s="18">
        <v>1968</v>
      </c>
      <c r="G83" s="18">
        <v>1.68</v>
      </c>
      <c r="H83" s="30">
        <f t="shared" si="4"/>
        <v>304.08</v>
      </c>
      <c r="I83" s="16">
        <f t="shared" si="5"/>
        <v>181</v>
      </c>
      <c r="J83" s="26">
        <v>49</v>
      </c>
      <c r="K83">
        <v>112</v>
      </c>
      <c r="L83">
        <v>20</v>
      </c>
      <c r="M83">
        <v>56</v>
      </c>
    </row>
    <row r="84" spans="1:13" ht="15.75">
      <c r="A84">
        <v>20</v>
      </c>
      <c r="B84" s="17">
        <v>54</v>
      </c>
      <c r="C84" s="18" t="s">
        <v>152</v>
      </c>
      <c r="D84" s="18" t="s">
        <v>153</v>
      </c>
      <c r="E84" s="18" t="s">
        <v>154</v>
      </c>
      <c r="F84" s="18">
        <v>2010</v>
      </c>
      <c r="G84" s="18">
        <v>2.1</v>
      </c>
      <c r="H84" s="30">
        <f t="shared" si="4"/>
        <v>310.8</v>
      </c>
      <c r="I84" s="16">
        <f t="shared" si="5"/>
        <v>148</v>
      </c>
      <c r="J84" s="26">
        <v>96</v>
      </c>
      <c r="K84">
        <v>33</v>
      </c>
      <c r="L84">
        <v>19</v>
      </c>
      <c r="M84">
        <v>27</v>
      </c>
    </row>
    <row r="85" spans="1:13" ht="15.75">
      <c r="A85">
        <v>21</v>
      </c>
      <c r="B85" s="17">
        <v>45</v>
      </c>
      <c r="C85" s="18" t="s">
        <v>131</v>
      </c>
      <c r="D85" s="18" t="s">
        <v>132</v>
      </c>
      <c r="E85" s="18" t="s">
        <v>133</v>
      </c>
      <c r="F85" s="18">
        <v>1983</v>
      </c>
      <c r="G85" s="18">
        <v>1.83</v>
      </c>
      <c r="H85" s="30">
        <f t="shared" si="4"/>
        <v>312.93</v>
      </c>
      <c r="I85" s="16">
        <f t="shared" si="5"/>
        <v>171</v>
      </c>
      <c r="J85" s="26">
        <v>100</v>
      </c>
      <c r="K85">
        <v>51</v>
      </c>
      <c r="L85">
        <v>20</v>
      </c>
      <c r="M85">
        <v>2</v>
      </c>
    </row>
    <row r="86" spans="1:13" ht="15.75">
      <c r="A86">
        <v>22</v>
      </c>
      <c r="B86" s="17">
        <v>46</v>
      </c>
      <c r="C86" s="18" t="s">
        <v>134</v>
      </c>
      <c r="D86" s="18" t="s">
        <v>135</v>
      </c>
      <c r="E86" s="18" t="s">
        <v>133</v>
      </c>
      <c r="F86" s="18">
        <v>1987</v>
      </c>
      <c r="G86" s="18">
        <v>1.87</v>
      </c>
      <c r="H86" s="30">
        <f t="shared" si="4"/>
        <v>317.90000000000003</v>
      </c>
      <c r="I86" s="16">
        <f t="shared" si="5"/>
        <v>170</v>
      </c>
      <c r="J86" s="26">
        <v>7</v>
      </c>
      <c r="K86">
        <v>106</v>
      </c>
      <c r="L86">
        <v>57</v>
      </c>
      <c r="M86">
        <v>15</v>
      </c>
    </row>
    <row r="87" spans="1:13" ht="15.75">
      <c r="A87">
        <v>23</v>
      </c>
      <c r="B87" s="17">
        <v>18</v>
      </c>
      <c r="C87" s="18" t="s">
        <v>56</v>
      </c>
      <c r="D87" s="18" t="s">
        <v>57</v>
      </c>
      <c r="E87" s="18" t="s">
        <v>58</v>
      </c>
      <c r="F87" s="18">
        <v>1958</v>
      </c>
      <c r="G87" s="18">
        <v>1.58</v>
      </c>
      <c r="H87" s="30">
        <f t="shared" si="4"/>
        <v>331.8</v>
      </c>
      <c r="I87" s="16">
        <f t="shared" si="5"/>
        <v>210</v>
      </c>
      <c r="J87" s="26">
        <v>130</v>
      </c>
      <c r="K87">
        <v>61</v>
      </c>
      <c r="L87">
        <v>19</v>
      </c>
      <c r="M87">
        <v>34</v>
      </c>
    </row>
    <row r="88" spans="1:13" ht="15.75">
      <c r="A88">
        <v>24</v>
      </c>
      <c r="B88" s="17">
        <v>17</v>
      </c>
      <c r="C88" s="18" t="s">
        <v>53</v>
      </c>
      <c r="D88" s="18" t="s">
        <v>54</v>
      </c>
      <c r="E88" s="18" t="s">
        <v>214</v>
      </c>
      <c r="F88" s="18">
        <v>1958</v>
      </c>
      <c r="G88" s="18">
        <v>1.58</v>
      </c>
      <c r="H88" s="30">
        <f t="shared" si="4"/>
        <v>338.12</v>
      </c>
      <c r="I88" s="16">
        <f t="shared" si="5"/>
        <v>214</v>
      </c>
      <c r="J88" s="26">
        <v>46</v>
      </c>
      <c r="K88">
        <v>56</v>
      </c>
      <c r="L88">
        <v>112</v>
      </c>
      <c r="M88">
        <v>23</v>
      </c>
    </row>
    <row r="89" spans="1:13" ht="15.75">
      <c r="A89">
        <v>25</v>
      </c>
      <c r="B89" s="17">
        <v>42</v>
      </c>
      <c r="C89" s="18" t="s">
        <v>122</v>
      </c>
      <c r="D89" s="18" t="s">
        <v>123</v>
      </c>
      <c r="E89" s="18" t="s">
        <v>124</v>
      </c>
      <c r="F89" s="18">
        <v>1974</v>
      </c>
      <c r="G89" s="18">
        <v>1.74</v>
      </c>
      <c r="H89" s="30">
        <f t="shared" si="4"/>
        <v>361.92</v>
      </c>
      <c r="I89" s="16">
        <f t="shared" si="5"/>
        <v>208</v>
      </c>
      <c r="J89" s="26">
        <v>0</v>
      </c>
      <c r="K89">
        <v>121</v>
      </c>
      <c r="L89">
        <v>87</v>
      </c>
      <c r="M89">
        <v>17</v>
      </c>
    </row>
    <row r="90" spans="1:13" ht="15.75">
      <c r="A90">
        <v>26</v>
      </c>
      <c r="B90" s="17">
        <v>8</v>
      </c>
      <c r="C90" s="18" t="s">
        <v>30</v>
      </c>
      <c r="D90" s="18" t="s">
        <v>31</v>
      </c>
      <c r="E90" s="18" t="s">
        <v>32</v>
      </c>
      <c r="F90" s="18">
        <v>1955</v>
      </c>
      <c r="G90" s="18">
        <v>1.55</v>
      </c>
      <c r="H90" s="30">
        <f t="shared" si="4"/>
        <v>379.75</v>
      </c>
      <c r="I90" s="16">
        <f t="shared" si="5"/>
        <v>245</v>
      </c>
      <c r="J90" s="26">
        <v>14</v>
      </c>
      <c r="K90">
        <v>151</v>
      </c>
      <c r="L90">
        <v>80</v>
      </c>
      <c r="M90">
        <v>133</v>
      </c>
    </row>
    <row r="91" spans="1:13" ht="15.75">
      <c r="A91">
        <v>27</v>
      </c>
      <c r="B91" s="17">
        <v>9</v>
      </c>
      <c r="C91" s="18" t="s">
        <v>33</v>
      </c>
      <c r="D91" s="18" t="s">
        <v>34</v>
      </c>
      <c r="E91" s="18" t="s">
        <v>201</v>
      </c>
      <c r="F91" s="18">
        <v>1966</v>
      </c>
      <c r="G91" s="18">
        <v>1.66</v>
      </c>
      <c r="H91" s="30">
        <f t="shared" si="4"/>
        <v>388.44</v>
      </c>
      <c r="I91" s="16">
        <f t="shared" si="5"/>
        <v>234</v>
      </c>
      <c r="J91" s="26">
        <v>57</v>
      </c>
      <c r="K91">
        <v>134</v>
      </c>
      <c r="L91">
        <v>43</v>
      </c>
      <c r="M91">
        <v>13</v>
      </c>
    </row>
    <row r="92" spans="1:13" ht="15.75">
      <c r="A92">
        <v>28</v>
      </c>
      <c r="B92" s="17">
        <v>21</v>
      </c>
      <c r="C92" s="18" t="s">
        <v>64</v>
      </c>
      <c r="D92" s="18" t="s">
        <v>65</v>
      </c>
      <c r="E92" s="18" t="s">
        <v>66</v>
      </c>
      <c r="F92" s="18">
        <v>1959</v>
      </c>
      <c r="G92" s="18">
        <v>1.59</v>
      </c>
      <c r="H92" s="30">
        <f t="shared" si="4"/>
        <v>405.45000000000005</v>
      </c>
      <c r="I92" s="16">
        <f t="shared" si="5"/>
        <v>255</v>
      </c>
      <c r="J92" s="26">
        <v>26</v>
      </c>
      <c r="K92">
        <v>221</v>
      </c>
      <c r="L92">
        <v>8</v>
      </c>
      <c r="M92">
        <v>11</v>
      </c>
    </row>
    <row r="93" spans="1:13" ht="15.75">
      <c r="A93">
        <v>29</v>
      </c>
      <c r="B93" s="17">
        <v>27</v>
      </c>
      <c r="C93" s="18" t="s">
        <v>80</v>
      </c>
      <c r="D93" s="18" t="s">
        <v>81</v>
      </c>
      <c r="E93" s="18" t="s">
        <v>82</v>
      </c>
      <c r="F93" s="18">
        <v>1964</v>
      </c>
      <c r="G93" s="18">
        <v>1.64</v>
      </c>
      <c r="H93" s="30">
        <f t="shared" si="4"/>
        <v>424.76</v>
      </c>
      <c r="I93" s="16">
        <f t="shared" si="5"/>
        <v>259</v>
      </c>
      <c r="J93" s="26">
        <v>22</v>
      </c>
      <c r="K93">
        <v>75</v>
      </c>
      <c r="L93">
        <v>162</v>
      </c>
      <c r="M93">
        <v>30</v>
      </c>
    </row>
    <row r="94" spans="1:13" ht="15.75">
      <c r="A94">
        <v>30</v>
      </c>
      <c r="B94" s="17">
        <v>5</v>
      </c>
      <c r="C94" s="18" t="s">
        <v>21</v>
      </c>
      <c r="D94" s="18" t="s">
        <v>22</v>
      </c>
      <c r="E94" s="18" t="s">
        <v>23</v>
      </c>
      <c r="F94" s="18">
        <v>1955</v>
      </c>
      <c r="G94" s="18">
        <v>1.55</v>
      </c>
      <c r="H94" s="30">
        <f t="shared" si="4"/>
        <v>427.8</v>
      </c>
      <c r="I94" s="16">
        <f t="shared" si="5"/>
        <v>276</v>
      </c>
      <c r="J94" s="26">
        <v>128</v>
      </c>
      <c r="K94">
        <v>94</v>
      </c>
      <c r="L94">
        <v>54</v>
      </c>
      <c r="M94">
        <v>112</v>
      </c>
    </row>
    <row r="95" spans="1:13" ht="15.75">
      <c r="A95">
        <v>31</v>
      </c>
      <c r="B95" s="17">
        <v>14</v>
      </c>
      <c r="C95" s="18" t="s">
        <v>46</v>
      </c>
      <c r="D95" s="18" t="s">
        <v>47</v>
      </c>
      <c r="E95" s="18" t="s">
        <v>35</v>
      </c>
      <c r="F95" s="18">
        <v>1957</v>
      </c>
      <c r="G95" s="18">
        <v>1.57</v>
      </c>
      <c r="H95" s="30">
        <f t="shared" si="4"/>
        <v>433.32</v>
      </c>
      <c r="I95" s="16">
        <f t="shared" si="5"/>
        <v>276</v>
      </c>
      <c r="J95" s="26">
        <v>58</v>
      </c>
      <c r="K95">
        <v>151</v>
      </c>
      <c r="L95">
        <v>67</v>
      </c>
      <c r="M95">
        <v>29</v>
      </c>
    </row>
    <row r="96" spans="1:13" ht="15.75">
      <c r="A96">
        <v>32</v>
      </c>
      <c r="B96" s="17">
        <v>1</v>
      </c>
      <c r="C96" s="18" t="s">
        <v>9</v>
      </c>
      <c r="D96" s="18" t="s">
        <v>10</v>
      </c>
      <c r="E96" s="18" t="s">
        <v>11</v>
      </c>
      <c r="F96" s="18">
        <v>1934</v>
      </c>
      <c r="G96" s="18">
        <v>1.34</v>
      </c>
      <c r="H96" s="30">
        <f t="shared" si="4"/>
        <v>447.56</v>
      </c>
      <c r="I96" s="16">
        <f t="shared" si="5"/>
        <v>334</v>
      </c>
      <c r="J96" s="24">
        <v>63</v>
      </c>
      <c r="K96">
        <v>180</v>
      </c>
      <c r="L96">
        <v>91</v>
      </c>
      <c r="M96">
        <v>11</v>
      </c>
    </row>
    <row r="97" spans="1:13" ht="15.75">
      <c r="A97">
        <v>33</v>
      </c>
      <c r="B97" s="17">
        <v>34</v>
      </c>
      <c r="C97" s="18" t="s">
        <v>101</v>
      </c>
      <c r="D97" s="18" t="s">
        <v>196</v>
      </c>
      <c r="E97" s="18" t="s">
        <v>102</v>
      </c>
      <c r="F97" s="18">
        <v>1968</v>
      </c>
      <c r="G97" s="18">
        <v>1.68</v>
      </c>
      <c r="H97" s="30">
        <f aca="true" t="shared" si="6" ref="H97:H118">I97*G97</f>
        <v>463.68</v>
      </c>
      <c r="I97" s="16">
        <f aca="true" t="shared" si="7" ref="I97:I118">J97+K97+L97</f>
        <v>276</v>
      </c>
      <c r="J97" s="26">
        <v>70</v>
      </c>
      <c r="K97">
        <v>162</v>
      </c>
      <c r="L97">
        <v>44</v>
      </c>
      <c r="M97">
        <v>36</v>
      </c>
    </row>
    <row r="98" spans="1:13" ht="15.75">
      <c r="A98">
        <v>34</v>
      </c>
      <c r="B98" s="17">
        <v>7</v>
      </c>
      <c r="C98" s="18" t="s">
        <v>27</v>
      </c>
      <c r="D98" s="18" t="s">
        <v>28</v>
      </c>
      <c r="E98" s="18" t="s">
        <v>29</v>
      </c>
      <c r="F98" s="18">
        <v>1955</v>
      </c>
      <c r="G98" s="18">
        <v>1.55</v>
      </c>
      <c r="H98" s="30">
        <f t="shared" si="6"/>
        <v>499.1</v>
      </c>
      <c r="I98" s="16">
        <f t="shared" si="7"/>
        <v>322</v>
      </c>
      <c r="J98" s="26">
        <v>96</v>
      </c>
      <c r="K98">
        <v>121</v>
      </c>
      <c r="L98">
        <v>105</v>
      </c>
      <c r="M98">
        <v>19</v>
      </c>
    </row>
    <row r="99" spans="1:13" ht="15.75">
      <c r="A99">
        <v>35</v>
      </c>
      <c r="B99" s="17">
        <v>49</v>
      </c>
      <c r="C99" s="18" t="s">
        <v>141</v>
      </c>
      <c r="D99" s="18" t="s">
        <v>142</v>
      </c>
      <c r="E99" s="18" t="s">
        <v>143</v>
      </c>
      <c r="F99" s="18">
        <v>1990</v>
      </c>
      <c r="G99" s="18">
        <v>1.9</v>
      </c>
      <c r="H99" s="30">
        <f t="shared" si="6"/>
        <v>499.7</v>
      </c>
      <c r="I99" s="16">
        <f t="shared" si="7"/>
        <v>263</v>
      </c>
      <c r="J99" s="26">
        <v>56</v>
      </c>
      <c r="K99">
        <v>59</v>
      </c>
      <c r="L99">
        <v>148</v>
      </c>
      <c r="M99">
        <v>46</v>
      </c>
    </row>
    <row r="100" spans="1:13" ht="15.75">
      <c r="A100">
        <v>36</v>
      </c>
      <c r="B100" s="17">
        <v>40</v>
      </c>
      <c r="C100" s="18" t="s">
        <v>116</v>
      </c>
      <c r="D100" s="18" t="s">
        <v>117</v>
      </c>
      <c r="E100" s="18" t="s">
        <v>118</v>
      </c>
      <c r="F100" s="18">
        <v>1973</v>
      </c>
      <c r="G100" s="18">
        <v>1.73</v>
      </c>
      <c r="H100" s="30">
        <f t="shared" si="6"/>
        <v>527.65</v>
      </c>
      <c r="I100" s="16">
        <f t="shared" si="7"/>
        <v>305</v>
      </c>
      <c r="J100" s="26">
        <v>36</v>
      </c>
      <c r="K100">
        <v>128</v>
      </c>
      <c r="L100">
        <v>141</v>
      </c>
      <c r="M100">
        <v>64</v>
      </c>
    </row>
    <row r="101" spans="1:13" ht="15.75">
      <c r="A101">
        <v>37</v>
      </c>
      <c r="B101" s="17">
        <v>51</v>
      </c>
      <c r="C101" s="18" t="s">
        <v>144</v>
      </c>
      <c r="D101" s="18" t="s">
        <v>145</v>
      </c>
      <c r="E101" s="18" t="s">
        <v>146</v>
      </c>
      <c r="F101" s="18">
        <v>1996</v>
      </c>
      <c r="G101" s="18">
        <v>1.96</v>
      </c>
      <c r="H101" s="30">
        <f t="shared" si="6"/>
        <v>550.76</v>
      </c>
      <c r="I101" s="16">
        <f t="shared" si="7"/>
        <v>281</v>
      </c>
      <c r="J101" s="26">
        <v>21</v>
      </c>
      <c r="K101">
        <v>103</v>
      </c>
      <c r="L101">
        <v>157</v>
      </c>
      <c r="M101">
        <v>46</v>
      </c>
    </row>
    <row r="102" spans="1:13" ht="15.75">
      <c r="A102">
        <v>38</v>
      </c>
      <c r="B102" s="17">
        <v>31</v>
      </c>
      <c r="C102" s="18" t="s">
        <v>93</v>
      </c>
      <c r="D102" s="18" t="s">
        <v>94</v>
      </c>
      <c r="E102" s="18" t="s">
        <v>95</v>
      </c>
      <c r="F102" s="18">
        <v>1967</v>
      </c>
      <c r="G102" s="18">
        <v>1.67</v>
      </c>
      <c r="H102" s="30">
        <f t="shared" si="6"/>
        <v>569.47</v>
      </c>
      <c r="I102" s="16">
        <f t="shared" si="7"/>
        <v>341</v>
      </c>
      <c r="J102" s="26">
        <v>134</v>
      </c>
      <c r="K102">
        <v>137</v>
      </c>
      <c r="L102">
        <v>70</v>
      </c>
      <c r="M102">
        <v>42</v>
      </c>
    </row>
    <row r="103" spans="1:13" ht="15.75">
      <c r="A103">
        <v>39</v>
      </c>
      <c r="B103" s="17">
        <v>33</v>
      </c>
      <c r="C103" s="18" t="s">
        <v>98</v>
      </c>
      <c r="D103" s="18" t="s">
        <v>99</v>
      </c>
      <c r="E103" s="18" t="s">
        <v>100</v>
      </c>
      <c r="F103" s="18">
        <v>1968</v>
      </c>
      <c r="G103" s="18">
        <v>1.68</v>
      </c>
      <c r="H103" s="30">
        <f t="shared" si="6"/>
        <v>593.04</v>
      </c>
      <c r="I103" s="16">
        <f t="shared" si="7"/>
        <v>353</v>
      </c>
      <c r="J103" s="26">
        <v>190</v>
      </c>
      <c r="K103">
        <v>120</v>
      </c>
      <c r="L103">
        <v>43</v>
      </c>
      <c r="M103">
        <v>12</v>
      </c>
    </row>
    <row r="104" spans="1:13" ht="15.75">
      <c r="A104">
        <v>40</v>
      </c>
      <c r="B104" s="17">
        <v>24</v>
      </c>
      <c r="C104" s="18" t="s">
        <v>71</v>
      </c>
      <c r="D104" s="18" t="s">
        <v>72</v>
      </c>
      <c r="E104" s="18" t="s">
        <v>73</v>
      </c>
      <c r="F104" s="18">
        <v>1963</v>
      </c>
      <c r="G104" s="18">
        <v>1.63</v>
      </c>
      <c r="H104" s="30">
        <f t="shared" si="6"/>
        <v>629.18</v>
      </c>
      <c r="I104" s="16">
        <f t="shared" si="7"/>
        <v>386</v>
      </c>
      <c r="J104" s="26">
        <v>176</v>
      </c>
      <c r="K104">
        <v>165</v>
      </c>
      <c r="L104">
        <v>45</v>
      </c>
      <c r="M104">
        <v>44</v>
      </c>
    </row>
    <row r="105" spans="1:13" ht="15.75">
      <c r="A105">
        <v>41</v>
      </c>
      <c r="B105" s="17">
        <v>30</v>
      </c>
      <c r="C105" s="18" t="s">
        <v>88</v>
      </c>
      <c r="D105" s="18" t="s">
        <v>89</v>
      </c>
      <c r="E105" s="18" t="s">
        <v>90</v>
      </c>
      <c r="F105" s="18">
        <v>1967</v>
      </c>
      <c r="G105" s="18">
        <v>1.67</v>
      </c>
      <c r="H105" s="30">
        <f t="shared" si="6"/>
        <v>671.3399999999999</v>
      </c>
      <c r="I105" s="16">
        <f t="shared" si="7"/>
        <v>402</v>
      </c>
      <c r="J105" s="26">
        <v>176</v>
      </c>
      <c r="K105">
        <v>111</v>
      </c>
      <c r="L105">
        <v>115</v>
      </c>
      <c r="M105">
        <v>5</v>
      </c>
    </row>
    <row r="106" spans="1:13" ht="15.75">
      <c r="A106">
        <v>42</v>
      </c>
      <c r="B106" s="17">
        <v>36</v>
      </c>
      <c r="C106" s="18" t="s">
        <v>106</v>
      </c>
      <c r="D106" s="18" t="s">
        <v>198</v>
      </c>
      <c r="E106" s="18" t="s">
        <v>105</v>
      </c>
      <c r="F106" s="18">
        <v>1969</v>
      </c>
      <c r="G106" s="18">
        <v>1.69</v>
      </c>
      <c r="H106" s="30">
        <f t="shared" si="6"/>
        <v>718.25</v>
      </c>
      <c r="I106" s="16">
        <f t="shared" si="7"/>
        <v>425</v>
      </c>
      <c r="J106" s="26">
        <v>156</v>
      </c>
      <c r="K106">
        <v>45</v>
      </c>
      <c r="L106">
        <v>224</v>
      </c>
      <c r="M106">
        <v>37</v>
      </c>
    </row>
    <row r="107" spans="1:13" ht="15.75">
      <c r="A107">
        <v>43</v>
      </c>
      <c r="B107" s="17">
        <v>22</v>
      </c>
      <c r="C107" s="18" t="s">
        <v>67</v>
      </c>
      <c r="D107" s="18" t="s">
        <v>68</v>
      </c>
      <c r="E107" s="18" t="s">
        <v>204</v>
      </c>
      <c r="F107" s="18">
        <v>1954</v>
      </c>
      <c r="G107" s="18">
        <v>1.54</v>
      </c>
      <c r="H107" s="30">
        <f t="shared" si="6"/>
        <v>726.88</v>
      </c>
      <c r="I107" s="16">
        <f t="shared" si="7"/>
        <v>472</v>
      </c>
      <c r="J107" s="26">
        <v>21</v>
      </c>
      <c r="K107">
        <v>368</v>
      </c>
      <c r="L107">
        <v>83</v>
      </c>
      <c r="M107">
        <v>147</v>
      </c>
    </row>
    <row r="108" spans="1:13" ht="15.75">
      <c r="A108">
        <v>44</v>
      </c>
      <c r="B108" s="17">
        <v>43</v>
      </c>
      <c r="C108" s="18" t="s">
        <v>125</v>
      </c>
      <c r="D108" s="18" t="s">
        <v>126</v>
      </c>
      <c r="E108" s="18" t="s">
        <v>127</v>
      </c>
      <c r="F108" s="18">
        <v>1975</v>
      </c>
      <c r="G108" s="18">
        <v>1.75</v>
      </c>
      <c r="H108" s="30">
        <f t="shared" si="6"/>
        <v>731.5</v>
      </c>
      <c r="I108" s="16">
        <f t="shared" si="7"/>
        <v>418</v>
      </c>
      <c r="J108" s="26">
        <v>72</v>
      </c>
      <c r="K108">
        <v>162</v>
      </c>
      <c r="L108">
        <v>184</v>
      </c>
      <c r="M108">
        <v>62</v>
      </c>
    </row>
    <row r="109" spans="1:13" ht="15.75">
      <c r="A109">
        <v>45</v>
      </c>
      <c r="B109" s="17">
        <v>16</v>
      </c>
      <c r="C109" s="18" t="s">
        <v>51</v>
      </c>
      <c r="D109" s="18" t="s">
        <v>52</v>
      </c>
      <c r="E109" s="18" t="s">
        <v>35</v>
      </c>
      <c r="F109" s="18">
        <v>1958</v>
      </c>
      <c r="G109" s="18">
        <v>1.58</v>
      </c>
      <c r="H109" s="30">
        <f t="shared" si="6"/>
        <v>745.76</v>
      </c>
      <c r="I109" s="16">
        <f t="shared" si="7"/>
        <v>472</v>
      </c>
      <c r="J109" s="26">
        <v>194</v>
      </c>
      <c r="K109">
        <v>220</v>
      </c>
      <c r="L109">
        <v>58</v>
      </c>
      <c r="M109">
        <v>20</v>
      </c>
    </row>
    <row r="110" spans="1:13" ht="15.75">
      <c r="A110">
        <v>46</v>
      </c>
      <c r="B110" s="17">
        <v>28</v>
      </c>
      <c r="C110" s="18" t="s">
        <v>83</v>
      </c>
      <c r="D110" s="18" t="s">
        <v>84</v>
      </c>
      <c r="E110" s="18" t="s">
        <v>203</v>
      </c>
      <c r="F110" s="18">
        <v>2011</v>
      </c>
      <c r="G110" s="18">
        <v>2.11</v>
      </c>
      <c r="H110" s="30">
        <f t="shared" si="6"/>
        <v>763.8199999999999</v>
      </c>
      <c r="I110" s="16">
        <f t="shared" si="7"/>
        <v>362</v>
      </c>
      <c r="J110" s="26">
        <v>194</v>
      </c>
      <c r="K110">
        <v>132</v>
      </c>
      <c r="L110">
        <v>36</v>
      </c>
      <c r="M110">
        <v>29</v>
      </c>
    </row>
    <row r="111" spans="1:13" ht="15.75">
      <c r="A111">
        <v>47</v>
      </c>
      <c r="B111" s="17">
        <v>19</v>
      </c>
      <c r="C111" s="18" t="s">
        <v>59</v>
      </c>
      <c r="D111" s="18" t="s">
        <v>60</v>
      </c>
      <c r="E111" s="18" t="s">
        <v>35</v>
      </c>
      <c r="F111" s="18">
        <v>1959</v>
      </c>
      <c r="G111" s="18">
        <v>1.59</v>
      </c>
      <c r="H111" s="30">
        <f t="shared" si="6"/>
        <v>774.33</v>
      </c>
      <c r="I111" s="16">
        <f t="shared" si="7"/>
        <v>487</v>
      </c>
      <c r="J111" s="26">
        <v>48</v>
      </c>
      <c r="K111">
        <v>398</v>
      </c>
      <c r="L111">
        <v>41</v>
      </c>
      <c r="M111">
        <v>34</v>
      </c>
    </row>
    <row r="112" spans="1:13" ht="15.75">
      <c r="A112">
        <v>48</v>
      </c>
      <c r="B112" s="17">
        <v>4</v>
      </c>
      <c r="C112" s="18" t="s">
        <v>18</v>
      </c>
      <c r="D112" s="18" t="s">
        <v>19</v>
      </c>
      <c r="E112" s="18" t="s">
        <v>20</v>
      </c>
      <c r="F112" s="18">
        <v>1955</v>
      </c>
      <c r="G112" s="18">
        <v>1.55</v>
      </c>
      <c r="H112" s="30">
        <f t="shared" si="6"/>
        <v>778.1</v>
      </c>
      <c r="I112" s="16">
        <f t="shared" si="7"/>
        <v>502</v>
      </c>
      <c r="J112" s="26">
        <v>194</v>
      </c>
      <c r="K112">
        <v>142</v>
      </c>
      <c r="L112">
        <v>166</v>
      </c>
      <c r="M112">
        <v>20</v>
      </c>
    </row>
    <row r="113" spans="1:13" ht="15.75">
      <c r="A113">
        <v>49</v>
      </c>
      <c r="B113" s="17">
        <v>11</v>
      </c>
      <c r="C113" s="18" t="s">
        <v>38</v>
      </c>
      <c r="D113" s="18" t="s">
        <v>39</v>
      </c>
      <c r="E113" s="18" t="s">
        <v>40</v>
      </c>
      <c r="F113" s="18">
        <v>1957</v>
      </c>
      <c r="G113" s="18">
        <v>1.57</v>
      </c>
      <c r="H113" s="30">
        <f t="shared" si="6"/>
        <v>819.5400000000001</v>
      </c>
      <c r="I113" s="16">
        <f t="shared" si="7"/>
        <v>522</v>
      </c>
      <c r="J113" s="26">
        <v>194</v>
      </c>
      <c r="K113">
        <v>203</v>
      </c>
      <c r="L113">
        <v>125</v>
      </c>
      <c r="M113">
        <v>147</v>
      </c>
    </row>
    <row r="114" spans="1:13" ht="15.75">
      <c r="A114">
        <v>50</v>
      </c>
      <c r="B114" s="17">
        <v>50</v>
      </c>
      <c r="C114" s="18" t="s">
        <v>91</v>
      </c>
      <c r="D114" s="18" t="s">
        <v>92</v>
      </c>
      <c r="E114" s="18" t="s">
        <v>146</v>
      </c>
      <c r="F114" s="18">
        <v>1991</v>
      </c>
      <c r="G114" s="18">
        <v>1.91</v>
      </c>
      <c r="H114" s="30">
        <f t="shared" si="6"/>
        <v>928.26</v>
      </c>
      <c r="I114" s="16">
        <f t="shared" si="7"/>
        <v>486</v>
      </c>
      <c r="J114" s="26">
        <v>194</v>
      </c>
      <c r="K114">
        <v>133</v>
      </c>
      <c r="L114">
        <v>159</v>
      </c>
      <c r="M114">
        <v>56</v>
      </c>
    </row>
    <row r="115" spans="1:13" ht="15.75">
      <c r="A115">
        <v>51</v>
      </c>
      <c r="B115" s="17">
        <v>26</v>
      </c>
      <c r="C115" s="18" t="s">
        <v>77</v>
      </c>
      <c r="D115" s="18" t="s">
        <v>78</v>
      </c>
      <c r="E115" s="18" t="s">
        <v>79</v>
      </c>
      <c r="F115" s="18">
        <v>1963</v>
      </c>
      <c r="G115" s="18">
        <v>1.63</v>
      </c>
      <c r="H115" s="30">
        <f t="shared" si="6"/>
        <v>935.6199999999999</v>
      </c>
      <c r="I115" s="16">
        <f t="shared" si="7"/>
        <v>574</v>
      </c>
      <c r="J115" s="26">
        <v>194</v>
      </c>
      <c r="K115">
        <v>156</v>
      </c>
      <c r="L115">
        <v>224</v>
      </c>
      <c r="M115">
        <v>26</v>
      </c>
    </row>
    <row r="116" spans="1:13" ht="15.75">
      <c r="A116">
        <v>52</v>
      </c>
      <c r="B116" s="17">
        <v>10</v>
      </c>
      <c r="C116" s="18" t="s">
        <v>36</v>
      </c>
      <c r="D116" s="18" t="s">
        <v>37</v>
      </c>
      <c r="E116" s="18" t="s">
        <v>29</v>
      </c>
      <c r="F116" s="18">
        <v>1956</v>
      </c>
      <c r="G116" s="18">
        <v>1.56</v>
      </c>
      <c r="H116" s="30">
        <f t="shared" si="6"/>
        <v>1024.92</v>
      </c>
      <c r="I116" s="16">
        <f t="shared" si="7"/>
        <v>657</v>
      </c>
      <c r="J116" s="26">
        <v>12</v>
      </c>
      <c r="K116">
        <v>635</v>
      </c>
      <c r="L116">
        <v>10</v>
      </c>
      <c r="M116">
        <v>147</v>
      </c>
    </row>
    <row r="117" spans="1:13" ht="15.75">
      <c r="A117">
        <v>53</v>
      </c>
      <c r="B117" s="17">
        <v>52</v>
      </c>
      <c r="C117" s="18" t="s">
        <v>147</v>
      </c>
      <c r="D117" s="18" t="s">
        <v>148</v>
      </c>
      <c r="E117" s="18" t="s">
        <v>133</v>
      </c>
      <c r="F117" s="18">
        <v>2000</v>
      </c>
      <c r="G117" s="18">
        <v>2</v>
      </c>
      <c r="H117" s="30">
        <f t="shared" si="6"/>
        <v>1226</v>
      </c>
      <c r="I117" s="16">
        <f t="shared" si="7"/>
        <v>613</v>
      </c>
      <c r="J117" s="26">
        <v>194</v>
      </c>
      <c r="K117">
        <v>350</v>
      </c>
      <c r="L117">
        <v>69</v>
      </c>
      <c r="M117">
        <v>63</v>
      </c>
    </row>
    <row r="118" spans="1:13" ht="15.75">
      <c r="A118">
        <v>54</v>
      </c>
      <c r="B118" s="17">
        <v>44</v>
      </c>
      <c r="C118" s="18" t="s">
        <v>128</v>
      </c>
      <c r="D118" s="18" t="s">
        <v>129</v>
      </c>
      <c r="E118" s="18" t="s">
        <v>130</v>
      </c>
      <c r="F118" s="18">
        <v>1976</v>
      </c>
      <c r="G118" s="18">
        <v>1.76</v>
      </c>
      <c r="H118" s="30">
        <f t="shared" si="6"/>
        <v>1448.48</v>
      </c>
      <c r="I118" s="16">
        <f t="shared" si="7"/>
        <v>823</v>
      </c>
      <c r="J118" s="26">
        <v>174</v>
      </c>
      <c r="K118">
        <v>556</v>
      </c>
      <c r="L118">
        <v>93</v>
      </c>
      <c r="M118">
        <v>10</v>
      </c>
    </row>
    <row r="119" spans="2:7" ht="15">
      <c r="B119" s="17"/>
      <c r="C119" s="16"/>
      <c r="D119" s="16"/>
      <c r="E119" s="16"/>
      <c r="F119" s="16"/>
      <c r="G119" s="16"/>
    </row>
    <row r="120" spans="4:8" ht="23.25">
      <c r="D120" s="1" t="s">
        <v>193</v>
      </c>
      <c r="E120" s="1"/>
      <c r="F120" s="1"/>
      <c r="G120" s="1"/>
      <c r="H120" s="1"/>
    </row>
    <row r="121" spans="4:11" ht="23.25">
      <c r="D121" s="1"/>
      <c r="E121" s="1" t="s">
        <v>179</v>
      </c>
      <c r="F121" s="1"/>
      <c r="G121" s="1"/>
      <c r="J121" s="15" t="s">
        <v>195</v>
      </c>
      <c r="K121" s="15"/>
    </row>
    <row r="123" spans="1:14" ht="39">
      <c r="A123" s="3" t="s">
        <v>0</v>
      </c>
      <c r="B123" s="3" t="s">
        <v>1</v>
      </c>
      <c r="C123" s="5" t="s">
        <v>180</v>
      </c>
      <c r="D123" s="5" t="s">
        <v>181</v>
      </c>
      <c r="E123" s="5" t="s">
        <v>182</v>
      </c>
      <c r="F123" s="3" t="s">
        <v>183</v>
      </c>
      <c r="G123" s="3" t="s">
        <v>184</v>
      </c>
      <c r="H123" s="6" t="s">
        <v>185</v>
      </c>
      <c r="I123" s="6" t="s">
        <v>186</v>
      </c>
      <c r="J123" s="10" t="s">
        <v>190</v>
      </c>
      <c r="K123" s="10" t="s">
        <v>187</v>
      </c>
      <c r="L123" s="10" t="s">
        <v>191</v>
      </c>
      <c r="M123" s="10" t="s">
        <v>188</v>
      </c>
      <c r="N123" s="10" t="s">
        <v>189</v>
      </c>
    </row>
    <row r="124" spans="1:13" ht="15.75">
      <c r="A124">
        <v>1</v>
      </c>
      <c r="B124" s="17">
        <v>41</v>
      </c>
      <c r="C124" s="18" t="s">
        <v>119</v>
      </c>
      <c r="D124" s="18" t="s">
        <v>120</v>
      </c>
      <c r="E124" s="18" t="s">
        <v>121</v>
      </c>
      <c r="F124" s="18">
        <v>1974</v>
      </c>
      <c r="G124" s="18">
        <v>1.74</v>
      </c>
      <c r="H124" s="30">
        <f aca="true" t="shared" si="8" ref="H124:H155">I124*G124</f>
        <v>167.04</v>
      </c>
      <c r="I124">
        <f aca="true" t="shared" si="9" ref="I124:I155">J124+K124+L124+M124</f>
        <v>96</v>
      </c>
      <c r="J124" s="26">
        <v>2</v>
      </c>
      <c r="K124">
        <v>59</v>
      </c>
      <c r="L124">
        <v>30</v>
      </c>
      <c r="M124">
        <v>5</v>
      </c>
    </row>
    <row r="125" spans="1:13" ht="15.75">
      <c r="A125">
        <v>2</v>
      </c>
      <c r="B125" s="17">
        <v>48</v>
      </c>
      <c r="C125" s="18" t="s">
        <v>139</v>
      </c>
      <c r="D125" s="18" t="s">
        <v>140</v>
      </c>
      <c r="E125" s="18" t="s">
        <v>133</v>
      </c>
      <c r="F125" s="18">
        <v>1989</v>
      </c>
      <c r="G125" s="18">
        <v>1.89</v>
      </c>
      <c r="H125" s="30">
        <f t="shared" si="8"/>
        <v>198.45</v>
      </c>
      <c r="I125" s="16">
        <f t="shared" si="9"/>
        <v>105</v>
      </c>
      <c r="J125" s="26">
        <v>20</v>
      </c>
      <c r="K125">
        <v>47</v>
      </c>
      <c r="L125">
        <v>18</v>
      </c>
      <c r="M125">
        <v>20</v>
      </c>
    </row>
    <row r="126" spans="1:13" ht="15.75">
      <c r="A126">
        <v>3</v>
      </c>
      <c r="B126" s="17">
        <v>38</v>
      </c>
      <c r="C126" s="18" t="s">
        <v>110</v>
      </c>
      <c r="D126" s="18" t="s">
        <v>111</v>
      </c>
      <c r="E126" s="18" t="s">
        <v>112</v>
      </c>
      <c r="F126" s="18">
        <v>1972</v>
      </c>
      <c r="G126" s="18">
        <v>1.72</v>
      </c>
      <c r="H126" s="30">
        <f t="shared" si="8"/>
        <v>220.16</v>
      </c>
      <c r="I126" s="16">
        <f t="shared" si="9"/>
        <v>128</v>
      </c>
      <c r="J126" s="26">
        <v>14</v>
      </c>
      <c r="K126">
        <v>56</v>
      </c>
      <c r="L126">
        <v>16</v>
      </c>
      <c r="M126">
        <v>42</v>
      </c>
    </row>
    <row r="127" spans="1:13" ht="15.75">
      <c r="A127">
        <v>4</v>
      </c>
      <c r="B127" s="17">
        <v>23</v>
      </c>
      <c r="C127" s="18" t="s">
        <v>69</v>
      </c>
      <c r="D127" s="18" t="s">
        <v>70</v>
      </c>
      <c r="E127" s="18" t="s">
        <v>66</v>
      </c>
      <c r="F127" s="18">
        <v>1960</v>
      </c>
      <c r="G127" s="18">
        <v>1.6</v>
      </c>
      <c r="H127" s="30">
        <f t="shared" si="8"/>
        <v>241.60000000000002</v>
      </c>
      <c r="I127" s="16">
        <f t="shared" si="9"/>
        <v>151</v>
      </c>
      <c r="J127" s="26">
        <v>12</v>
      </c>
      <c r="K127">
        <v>71</v>
      </c>
      <c r="L127">
        <v>34</v>
      </c>
      <c r="M127">
        <v>34</v>
      </c>
    </row>
    <row r="128" spans="1:13" ht="15.75">
      <c r="A128">
        <v>5</v>
      </c>
      <c r="B128" s="17">
        <v>13</v>
      </c>
      <c r="C128" s="18" t="s">
        <v>44</v>
      </c>
      <c r="D128" s="18" t="s">
        <v>45</v>
      </c>
      <c r="E128" s="18" t="s">
        <v>29</v>
      </c>
      <c r="F128" s="18">
        <v>1957</v>
      </c>
      <c r="G128" s="18">
        <v>1.57</v>
      </c>
      <c r="H128" s="30">
        <f t="shared" si="8"/>
        <v>244.92000000000002</v>
      </c>
      <c r="I128" s="16">
        <f t="shared" si="9"/>
        <v>156</v>
      </c>
      <c r="J128" s="26">
        <v>26</v>
      </c>
      <c r="K128">
        <v>65</v>
      </c>
      <c r="L128">
        <v>55</v>
      </c>
      <c r="M128">
        <v>10</v>
      </c>
    </row>
    <row r="129" spans="1:13" ht="15.75">
      <c r="A129">
        <v>6</v>
      </c>
      <c r="B129" s="17">
        <v>15</v>
      </c>
      <c r="C129" s="18" t="s">
        <v>48</v>
      </c>
      <c r="D129" s="18" t="s">
        <v>49</v>
      </c>
      <c r="E129" s="18" t="s">
        <v>50</v>
      </c>
      <c r="F129" s="18">
        <v>1958</v>
      </c>
      <c r="G129" s="18">
        <v>1.58</v>
      </c>
      <c r="H129" s="30">
        <f t="shared" si="8"/>
        <v>251.22</v>
      </c>
      <c r="I129" s="16">
        <f t="shared" si="9"/>
        <v>159</v>
      </c>
      <c r="J129" s="26">
        <v>16</v>
      </c>
      <c r="K129">
        <v>31</v>
      </c>
      <c r="L129">
        <v>90</v>
      </c>
      <c r="M129">
        <v>22</v>
      </c>
    </row>
    <row r="130" spans="1:13" ht="15.75">
      <c r="A130">
        <v>7</v>
      </c>
      <c r="B130" s="17">
        <v>20</v>
      </c>
      <c r="C130" s="18" t="s">
        <v>61</v>
      </c>
      <c r="D130" s="18" t="s">
        <v>62</v>
      </c>
      <c r="E130" s="18" t="s">
        <v>63</v>
      </c>
      <c r="F130" s="18">
        <v>1959</v>
      </c>
      <c r="G130" s="18">
        <v>1.59</v>
      </c>
      <c r="H130" s="30">
        <f t="shared" si="8"/>
        <v>271.89</v>
      </c>
      <c r="I130" s="16">
        <f t="shared" si="9"/>
        <v>171</v>
      </c>
      <c r="J130" s="26">
        <v>47</v>
      </c>
      <c r="K130">
        <v>57</v>
      </c>
      <c r="L130">
        <v>40</v>
      </c>
      <c r="M130">
        <v>27</v>
      </c>
    </row>
    <row r="131" spans="1:13" ht="15.75">
      <c r="A131">
        <v>8</v>
      </c>
      <c r="B131" s="17">
        <v>6</v>
      </c>
      <c r="C131" s="18" t="s">
        <v>24</v>
      </c>
      <c r="D131" s="18" t="s">
        <v>25</v>
      </c>
      <c r="E131" s="18" t="s">
        <v>26</v>
      </c>
      <c r="F131" s="18">
        <v>1955</v>
      </c>
      <c r="G131" s="18">
        <v>1.55</v>
      </c>
      <c r="H131" s="30">
        <f t="shared" si="8"/>
        <v>279</v>
      </c>
      <c r="I131" s="16">
        <f t="shared" si="9"/>
        <v>180</v>
      </c>
      <c r="J131" s="26">
        <v>86</v>
      </c>
      <c r="K131">
        <v>57</v>
      </c>
      <c r="L131">
        <v>21</v>
      </c>
      <c r="M131">
        <v>16</v>
      </c>
    </row>
    <row r="132" spans="1:13" ht="15.75">
      <c r="A132">
        <v>9</v>
      </c>
      <c r="B132" s="17">
        <v>39</v>
      </c>
      <c r="C132" s="18" t="s">
        <v>113</v>
      </c>
      <c r="D132" s="18" t="s">
        <v>114</v>
      </c>
      <c r="E132" s="18" t="s">
        <v>115</v>
      </c>
      <c r="F132" s="18">
        <v>1973</v>
      </c>
      <c r="G132" s="18">
        <v>1.73</v>
      </c>
      <c r="H132" s="30">
        <f t="shared" si="8"/>
        <v>297.56</v>
      </c>
      <c r="I132" s="16">
        <f t="shared" si="9"/>
        <v>172</v>
      </c>
      <c r="J132" s="26">
        <v>38</v>
      </c>
      <c r="K132">
        <v>82</v>
      </c>
      <c r="L132">
        <v>40</v>
      </c>
      <c r="M132">
        <v>12</v>
      </c>
    </row>
    <row r="133" spans="1:13" ht="15.75">
      <c r="A133">
        <v>10</v>
      </c>
      <c r="B133" s="17">
        <v>29</v>
      </c>
      <c r="C133" s="18" t="s">
        <v>85</v>
      </c>
      <c r="D133" s="18" t="s">
        <v>86</v>
      </c>
      <c r="E133" s="18" t="s">
        <v>87</v>
      </c>
      <c r="F133" s="18">
        <v>1966</v>
      </c>
      <c r="G133" s="18">
        <v>1.66</v>
      </c>
      <c r="H133" s="30">
        <f t="shared" si="8"/>
        <v>298.8</v>
      </c>
      <c r="I133" s="16">
        <f t="shared" si="9"/>
        <v>180</v>
      </c>
      <c r="J133" s="26">
        <v>17</v>
      </c>
      <c r="K133">
        <v>87</v>
      </c>
      <c r="L133">
        <v>46</v>
      </c>
      <c r="M133">
        <v>30</v>
      </c>
    </row>
    <row r="134" spans="1:13" ht="15.75">
      <c r="A134">
        <v>11</v>
      </c>
      <c r="B134" s="17">
        <v>32</v>
      </c>
      <c r="C134" s="18" t="s">
        <v>96</v>
      </c>
      <c r="D134" s="18" t="s">
        <v>197</v>
      </c>
      <c r="E134" s="18" t="s">
        <v>97</v>
      </c>
      <c r="F134" s="18">
        <v>1968</v>
      </c>
      <c r="G134" s="18">
        <v>1.67</v>
      </c>
      <c r="H134" s="30">
        <f t="shared" si="8"/>
        <v>298.93</v>
      </c>
      <c r="I134" s="16">
        <f t="shared" si="9"/>
        <v>179</v>
      </c>
      <c r="J134" s="26">
        <v>54</v>
      </c>
      <c r="K134">
        <v>78</v>
      </c>
      <c r="L134">
        <v>36</v>
      </c>
      <c r="M134">
        <v>11</v>
      </c>
    </row>
    <row r="135" spans="1:13" ht="15.75">
      <c r="A135">
        <v>12</v>
      </c>
      <c r="B135" s="17">
        <v>25</v>
      </c>
      <c r="C135" s="18" t="s">
        <v>74</v>
      </c>
      <c r="D135" s="18" t="s">
        <v>75</v>
      </c>
      <c r="E135" s="18" t="s">
        <v>76</v>
      </c>
      <c r="F135" s="18">
        <v>1963</v>
      </c>
      <c r="G135" s="18">
        <v>1.63</v>
      </c>
      <c r="H135" s="30">
        <f t="shared" si="8"/>
        <v>301.54999999999995</v>
      </c>
      <c r="I135" s="16">
        <f t="shared" si="9"/>
        <v>185</v>
      </c>
      <c r="J135" s="26">
        <v>48</v>
      </c>
      <c r="K135">
        <v>104</v>
      </c>
      <c r="L135">
        <v>16</v>
      </c>
      <c r="M135">
        <v>17</v>
      </c>
    </row>
    <row r="136" spans="1:13" ht="15.75">
      <c r="A136">
        <v>13</v>
      </c>
      <c r="B136" s="17">
        <v>47</v>
      </c>
      <c r="C136" s="16" t="s">
        <v>136</v>
      </c>
      <c r="D136" s="16" t="s">
        <v>137</v>
      </c>
      <c r="E136" s="16" t="s">
        <v>138</v>
      </c>
      <c r="F136" s="16">
        <v>1988</v>
      </c>
      <c r="G136" s="18">
        <v>1.88</v>
      </c>
      <c r="H136" s="30">
        <f t="shared" si="8"/>
        <v>308.32</v>
      </c>
      <c r="I136" s="16">
        <f t="shared" si="9"/>
        <v>164</v>
      </c>
      <c r="J136" s="26">
        <v>13</v>
      </c>
      <c r="K136">
        <v>88</v>
      </c>
      <c r="L136">
        <v>29</v>
      </c>
      <c r="M136">
        <v>34</v>
      </c>
    </row>
    <row r="137" spans="1:13" ht="15.75">
      <c r="A137">
        <v>14</v>
      </c>
      <c r="B137" s="17">
        <v>3</v>
      </c>
      <c r="C137" s="18" t="s">
        <v>15</v>
      </c>
      <c r="D137" s="18" t="s">
        <v>16</v>
      </c>
      <c r="E137" s="18" t="s">
        <v>17</v>
      </c>
      <c r="F137" s="18">
        <v>1954</v>
      </c>
      <c r="G137" s="18">
        <v>1.54</v>
      </c>
      <c r="H137" s="30">
        <f t="shared" si="8"/>
        <v>329.56</v>
      </c>
      <c r="I137" s="16">
        <f t="shared" si="9"/>
        <v>214</v>
      </c>
      <c r="J137" s="25">
        <v>26</v>
      </c>
      <c r="K137">
        <v>71</v>
      </c>
      <c r="L137">
        <v>98</v>
      </c>
      <c r="M137">
        <v>19</v>
      </c>
    </row>
    <row r="138" spans="1:13" ht="15.75">
      <c r="A138">
        <v>15</v>
      </c>
      <c r="B138" s="17">
        <v>54</v>
      </c>
      <c r="C138" s="18" t="s">
        <v>152</v>
      </c>
      <c r="D138" s="18" t="s">
        <v>153</v>
      </c>
      <c r="E138" s="18" t="s">
        <v>154</v>
      </c>
      <c r="F138" s="18">
        <v>2010</v>
      </c>
      <c r="G138" s="18">
        <v>2.1</v>
      </c>
      <c r="H138" s="30">
        <f t="shared" si="8"/>
        <v>331.8</v>
      </c>
      <c r="I138" s="16">
        <f t="shared" si="9"/>
        <v>158</v>
      </c>
      <c r="J138" s="26">
        <v>96</v>
      </c>
      <c r="K138">
        <v>33</v>
      </c>
      <c r="L138">
        <v>19</v>
      </c>
      <c r="M138">
        <v>10</v>
      </c>
    </row>
    <row r="139" spans="1:13" ht="15.75">
      <c r="A139">
        <v>16</v>
      </c>
      <c r="B139" s="17">
        <v>37</v>
      </c>
      <c r="C139" s="18" t="s">
        <v>107</v>
      </c>
      <c r="D139" s="18" t="s">
        <v>108</v>
      </c>
      <c r="E139" s="18" t="s">
        <v>109</v>
      </c>
      <c r="F139" s="18">
        <v>1971</v>
      </c>
      <c r="G139" s="18">
        <v>1.71</v>
      </c>
      <c r="H139" s="30">
        <f t="shared" si="8"/>
        <v>347.13</v>
      </c>
      <c r="I139" s="16">
        <f t="shared" si="9"/>
        <v>203</v>
      </c>
      <c r="J139" s="26">
        <v>18</v>
      </c>
      <c r="K139">
        <v>58</v>
      </c>
      <c r="L139">
        <v>81</v>
      </c>
      <c r="M139">
        <v>46</v>
      </c>
    </row>
    <row r="140" spans="1:13" ht="15.75">
      <c r="A140">
        <v>17</v>
      </c>
      <c r="B140" s="17">
        <v>45</v>
      </c>
      <c r="C140" s="18" t="s">
        <v>131</v>
      </c>
      <c r="D140" s="18" t="s">
        <v>132</v>
      </c>
      <c r="E140" s="18" t="s">
        <v>133</v>
      </c>
      <c r="F140" s="18">
        <v>1983</v>
      </c>
      <c r="G140" s="18">
        <v>1.83</v>
      </c>
      <c r="H140" s="30">
        <f t="shared" si="8"/>
        <v>349.53000000000003</v>
      </c>
      <c r="I140" s="16">
        <f t="shared" si="9"/>
        <v>191</v>
      </c>
      <c r="J140" s="26">
        <v>100</v>
      </c>
      <c r="K140">
        <v>51</v>
      </c>
      <c r="L140">
        <v>20</v>
      </c>
      <c r="M140">
        <v>20</v>
      </c>
    </row>
    <row r="141" spans="1:13" ht="15.75">
      <c r="A141">
        <v>18</v>
      </c>
      <c r="B141" s="17">
        <v>2</v>
      </c>
      <c r="C141" s="18" t="s">
        <v>12</v>
      </c>
      <c r="D141" s="18" t="s">
        <v>13</v>
      </c>
      <c r="E141" s="18" t="s">
        <v>14</v>
      </c>
      <c r="F141" s="18">
        <v>1953</v>
      </c>
      <c r="G141" s="18">
        <v>1.53</v>
      </c>
      <c r="H141" s="30">
        <f t="shared" si="8"/>
        <v>365.67</v>
      </c>
      <c r="I141" s="16">
        <f t="shared" si="9"/>
        <v>239</v>
      </c>
      <c r="J141" s="24">
        <v>40</v>
      </c>
      <c r="K141">
        <v>98</v>
      </c>
      <c r="L141">
        <v>56</v>
      </c>
      <c r="M141">
        <v>45</v>
      </c>
    </row>
    <row r="142" spans="1:13" ht="15.75">
      <c r="A142">
        <v>19</v>
      </c>
      <c r="B142" s="17">
        <v>18</v>
      </c>
      <c r="C142" s="18" t="s">
        <v>56</v>
      </c>
      <c r="D142" s="18" t="s">
        <v>57</v>
      </c>
      <c r="E142" s="18" t="s">
        <v>58</v>
      </c>
      <c r="F142" s="18">
        <v>1958</v>
      </c>
      <c r="G142" s="18">
        <v>1.58</v>
      </c>
      <c r="H142" s="30">
        <f t="shared" si="8"/>
        <v>369.72</v>
      </c>
      <c r="I142" s="16">
        <f t="shared" si="9"/>
        <v>234</v>
      </c>
      <c r="J142" s="26">
        <v>130</v>
      </c>
      <c r="K142">
        <v>61</v>
      </c>
      <c r="L142">
        <v>19</v>
      </c>
      <c r="M142">
        <v>24</v>
      </c>
    </row>
    <row r="143" spans="1:13" ht="15.75">
      <c r="A143">
        <v>20</v>
      </c>
      <c r="B143" s="17">
        <v>46</v>
      </c>
      <c r="C143" s="18" t="s">
        <v>134</v>
      </c>
      <c r="D143" s="18" t="s">
        <v>135</v>
      </c>
      <c r="E143" s="18" t="s">
        <v>133</v>
      </c>
      <c r="F143" s="18">
        <v>1987</v>
      </c>
      <c r="G143" s="18">
        <v>1.87</v>
      </c>
      <c r="H143" s="30">
        <f t="shared" si="8"/>
        <v>372.13</v>
      </c>
      <c r="I143" s="16">
        <f t="shared" si="9"/>
        <v>199</v>
      </c>
      <c r="J143" s="26">
        <v>7</v>
      </c>
      <c r="K143">
        <v>106</v>
      </c>
      <c r="L143">
        <v>57</v>
      </c>
      <c r="M143">
        <v>29</v>
      </c>
    </row>
    <row r="144" spans="1:13" ht="15.75">
      <c r="A144">
        <v>21</v>
      </c>
      <c r="B144" s="17">
        <v>12</v>
      </c>
      <c r="C144" s="18" t="s">
        <v>41</v>
      </c>
      <c r="D144" s="18" t="s">
        <v>42</v>
      </c>
      <c r="E144" s="18" t="s">
        <v>43</v>
      </c>
      <c r="F144" s="18">
        <v>1957</v>
      </c>
      <c r="G144" s="18">
        <v>1.57</v>
      </c>
      <c r="H144" s="30">
        <f t="shared" si="8"/>
        <v>375.23</v>
      </c>
      <c r="I144" s="16">
        <f t="shared" si="9"/>
        <v>239</v>
      </c>
      <c r="J144" s="26">
        <v>12</v>
      </c>
      <c r="K144">
        <v>132</v>
      </c>
      <c r="L144">
        <v>24</v>
      </c>
      <c r="M144">
        <v>71</v>
      </c>
    </row>
    <row r="145" spans="1:13" ht="15.75">
      <c r="A145">
        <v>22</v>
      </c>
      <c r="B145" s="17">
        <v>35</v>
      </c>
      <c r="C145" s="18" t="s">
        <v>103</v>
      </c>
      <c r="D145" s="18" t="s">
        <v>104</v>
      </c>
      <c r="E145" s="18" t="s">
        <v>105</v>
      </c>
      <c r="F145" s="18">
        <v>1968</v>
      </c>
      <c r="G145" s="18">
        <v>1.68</v>
      </c>
      <c r="H145" s="30">
        <f t="shared" si="8"/>
        <v>381.36</v>
      </c>
      <c r="I145" s="16">
        <f t="shared" si="9"/>
        <v>227</v>
      </c>
      <c r="J145" s="26">
        <v>49</v>
      </c>
      <c r="K145">
        <v>112</v>
      </c>
      <c r="L145">
        <v>20</v>
      </c>
      <c r="M145">
        <v>46</v>
      </c>
    </row>
    <row r="146" spans="1:13" ht="15.75">
      <c r="A146">
        <v>23</v>
      </c>
      <c r="B146" s="17">
        <v>9</v>
      </c>
      <c r="C146" s="18" t="s">
        <v>33</v>
      </c>
      <c r="D146" s="18" t="s">
        <v>34</v>
      </c>
      <c r="E146" s="18" t="s">
        <v>201</v>
      </c>
      <c r="F146" s="18">
        <v>1966</v>
      </c>
      <c r="G146" s="18">
        <v>1.66</v>
      </c>
      <c r="H146" s="30">
        <f t="shared" si="8"/>
        <v>403.38</v>
      </c>
      <c r="I146" s="16">
        <f t="shared" si="9"/>
        <v>243</v>
      </c>
      <c r="J146" s="26">
        <v>57</v>
      </c>
      <c r="K146">
        <v>134</v>
      </c>
      <c r="L146">
        <v>43</v>
      </c>
      <c r="M146">
        <v>9</v>
      </c>
    </row>
    <row r="147" spans="1:13" ht="15.75">
      <c r="A147">
        <v>24</v>
      </c>
      <c r="B147" s="17">
        <v>21</v>
      </c>
      <c r="C147" s="18" t="s">
        <v>64</v>
      </c>
      <c r="D147" s="18" t="s">
        <v>65</v>
      </c>
      <c r="E147" s="18" t="s">
        <v>66</v>
      </c>
      <c r="F147" s="18">
        <v>1959</v>
      </c>
      <c r="G147" s="18">
        <v>1.59</v>
      </c>
      <c r="H147" s="30">
        <f t="shared" si="8"/>
        <v>408.63</v>
      </c>
      <c r="I147" s="16">
        <f t="shared" si="9"/>
        <v>257</v>
      </c>
      <c r="J147" s="26">
        <v>26</v>
      </c>
      <c r="K147">
        <v>221</v>
      </c>
      <c r="L147">
        <v>8</v>
      </c>
      <c r="M147">
        <v>2</v>
      </c>
    </row>
    <row r="148" spans="1:13" ht="15.75">
      <c r="A148">
        <v>25</v>
      </c>
      <c r="B148" s="17">
        <v>17</v>
      </c>
      <c r="C148" s="18" t="s">
        <v>53</v>
      </c>
      <c r="D148" s="18" t="s">
        <v>54</v>
      </c>
      <c r="E148" s="18" t="s">
        <v>55</v>
      </c>
      <c r="F148" s="18">
        <v>1958</v>
      </c>
      <c r="G148" s="18">
        <v>1.58</v>
      </c>
      <c r="H148" s="30">
        <f t="shared" si="8"/>
        <v>418.70000000000005</v>
      </c>
      <c r="I148" s="16">
        <f t="shared" si="9"/>
        <v>265</v>
      </c>
      <c r="J148" s="26">
        <v>46</v>
      </c>
      <c r="K148">
        <v>56</v>
      </c>
      <c r="L148">
        <v>112</v>
      </c>
      <c r="M148">
        <v>51</v>
      </c>
    </row>
    <row r="149" spans="1:13" ht="15.75">
      <c r="A149">
        <v>26</v>
      </c>
      <c r="B149" s="17">
        <v>53</v>
      </c>
      <c r="C149" s="18" t="s">
        <v>149</v>
      </c>
      <c r="D149" s="18" t="s">
        <v>150</v>
      </c>
      <c r="E149" s="18" t="s">
        <v>151</v>
      </c>
      <c r="F149" s="18">
        <v>2007</v>
      </c>
      <c r="G149" s="18">
        <v>2.07</v>
      </c>
      <c r="H149" s="30">
        <f t="shared" si="8"/>
        <v>422.28</v>
      </c>
      <c r="I149" s="16">
        <f t="shared" si="9"/>
        <v>204</v>
      </c>
      <c r="J149" s="26">
        <v>15</v>
      </c>
      <c r="K149">
        <v>50</v>
      </c>
      <c r="L149">
        <v>76</v>
      </c>
      <c r="M149">
        <v>63</v>
      </c>
    </row>
    <row r="150" spans="1:13" ht="15.75">
      <c r="A150">
        <v>27</v>
      </c>
      <c r="B150" s="17">
        <v>42</v>
      </c>
      <c r="C150" s="18" t="s">
        <v>122</v>
      </c>
      <c r="D150" s="18" t="s">
        <v>123</v>
      </c>
      <c r="E150" s="18" t="s">
        <v>124</v>
      </c>
      <c r="F150" s="18">
        <v>1974</v>
      </c>
      <c r="G150" s="18">
        <v>1.74</v>
      </c>
      <c r="H150" s="30">
        <f t="shared" si="8"/>
        <v>426.3</v>
      </c>
      <c r="I150" s="16">
        <f t="shared" si="9"/>
        <v>245</v>
      </c>
      <c r="J150" s="26">
        <v>0</v>
      </c>
      <c r="K150">
        <v>121</v>
      </c>
      <c r="L150">
        <v>87</v>
      </c>
      <c r="M150">
        <v>37</v>
      </c>
    </row>
    <row r="151" spans="1:13" ht="15.75">
      <c r="A151">
        <v>28</v>
      </c>
      <c r="B151" s="17">
        <v>27</v>
      </c>
      <c r="C151" s="18" t="s">
        <v>80</v>
      </c>
      <c r="D151" s="18" t="s">
        <v>81</v>
      </c>
      <c r="E151" s="18" t="s">
        <v>82</v>
      </c>
      <c r="F151" s="18">
        <v>1964</v>
      </c>
      <c r="G151" s="18">
        <v>1.64</v>
      </c>
      <c r="H151" s="30">
        <f t="shared" si="8"/>
        <v>446.08</v>
      </c>
      <c r="I151" s="16">
        <f t="shared" si="9"/>
        <v>272</v>
      </c>
      <c r="J151" s="26">
        <v>22</v>
      </c>
      <c r="K151">
        <v>75</v>
      </c>
      <c r="L151">
        <v>162</v>
      </c>
      <c r="M151">
        <v>13</v>
      </c>
    </row>
    <row r="152" spans="1:13" ht="15.75">
      <c r="A152">
        <v>29</v>
      </c>
      <c r="B152" s="17">
        <v>5</v>
      </c>
      <c r="C152" s="18" t="s">
        <v>21</v>
      </c>
      <c r="D152" s="18" t="s">
        <v>22</v>
      </c>
      <c r="E152" s="18" t="s">
        <v>23</v>
      </c>
      <c r="F152" s="18">
        <v>1955</v>
      </c>
      <c r="G152" s="18">
        <v>1.55</v>
      </c>
      <c r="H152" s="30">
        <f t="shared" si="8"/>
        <v>472.75</v>
      </c>
      <c r="I152" s="16">
        <f t="shared" si="9"/>
        <v>305</v>
      </c>
      <c r="J152" s="26">
        <v>128</v>
      </c>
      <c r="K152">
        <v>94</v>
      </c>
      <c r="L152">
        <v>54</v>
      </c>
      <c r="M152">
        <v>29</v>
      </c>
    </row>
    <row r="153" spans="1:13" ht="15.75">
      <c r="A153">
        <v>30</v>
      </c>
      <c r="B153" s="17">
        <v>34</v>
      </c>
      <c r="C153" s="18" t="s">
        <v>101</v>
      </c>
      <c r="D153" s="18" t="s">
        <v>196</v>
      </c>
      <c r="E153" s="18" t="s">
        <v>102</v>
      </c>
      <c r="F153" s="18">
        <v>1968</v>
      </c>
      <c r="G153" s="18">
        <v>1.68</v>
      </c>
      <c r="H153" s="30">
        <f t="shared" si="8"/>
        <v>495.59999999999997</v>
      </c>
      <c r="I153" s="16">
        <f t="shared" si="9"/>
        <v>295</v>
      </c>
      <c r="J153" s="26">
        <v>70</v>
      </c>
      <c r="K153">
        <v>162</v>
      </c>
      <c r="L153">
        <v>44</v>
      </c>
      <c r="M153">
        <v>19</v>
      </c>
    </row>
    <row r="154" spans="1:13" ht="15.75">
      <c r="A154">
        <v>31</v>
      </c>
      <c r="B154" s="17">
        <v>1</v>
      </c>
      <c r="C154" s="18" t="s">
        <v>9</v>
      </c>
      <c r="D154" s="18" t="s">
        <v>10</v>
      </c>
      <c r="E154" s="18" t="s">
        <v>11</v>
      </c>
      <c r="F154" s="18">
        <v>1934</v>
      </c>
      <c r="G154" s="18">
        <v>1.34</v>
      </c>
      <c r="H154" s="30">
        <f t="shared" si="8"/>
        <v>544.0400000000001</v>
      </c>
      <c r="I154" s="16">
        <f t="shared" si="9"/>
        <v>406</v>
      </c>
      <c r="J154" s="24">
        <v>63</v>
      </c>
      <c r="K154">
        <v>180</v>
      </c>
      <c r="L154">
        <v>91</v>
      </c>
      <c r="M154">
        <v>72</v>
      </c>
    </row>
    <row r="155" spans="1:13" ht="15.75">
      <c r="A155">
        <v>32</v>
      </c>
      <c r="B155" s="17">
        <v>7</v>
      </c>
      <c r="C155" s="18" t="s">
        <v>27</v>
      </c>
      <c r="D155" s="18" t="s">
        <v>28</v>
      </c>
      <c r="E155" s="18" t="s">
        <v>29</v>
      </c>
      <c r="F155" s="18">
        <v>1955</v>
      </c>
      <c r="G155" s="18">
        <v>1.55</v>
      </c>
      <c r="H155" s="30">
        <f t="shared" si="8"/>
        <v>570.4</v>
      </c>
      <c r="I155" s="16">
        <f t="shared" si="9"/>
        <v>368</v>
      </c>
      <c r="J155" s="26">
        <v>96</v>
      </c>
      <c r="K155">
        <v>121</v>
      </c>
      <c r="L155">
        <v>105</v>
      </c>
      <c r="M155">
        <v>46</v>
      </c>
    </row>
    <row r="156" spans="1:13" ht="15.75">
      <c r="A156">
        <v>33</v>
      </c>
      <c r="B156" s="17">
        <v>51</v>
      </c>
      <c r="C156" s="18" t="s">
        <v>144</v>
      </c>
      <c r="D156" s="18" t="s">
        <v>145</v>
      </c>
      <c r="E156" s="18" t="s">
        <v>146</v>
      </c>
      <c r="F156" s="18">
        <v>1996</v>
      </c>
      <c r="G156" s="18">
        <v>1.96</v>
      </c>
      <c r="H156" s="30">
        <f aca="true" t="shared" si="10" ref="H156:H177">I156*G156</f>
        <v>601.72</v>
      </c>
      <c r="I156" s="16">
        <f aca="true" t="shared" si="11" ref="I156:I177">J156+K156+L156+M156</f>
        <v>307</v>
      </c>
      <c r="J156" s="26">
        <v>21</v>
      </c>
      <c r="K156">
        <v>103</v>
      </c>
      <c r="L156">
        <v>157</v>
      </c>
      <c r="M156">
        <v>26</v>
      </c>
    </row>
    <row r="157" spans="1:13" ht="15.75">
      <c r="A157">
        <v>34</v>
      </c>
      <c r="B157" s="17">
        <v>40</v>
      </c>
      <c r="C157" s="18" t="s">
        <v>116</v>
      </c>
      <c r="D157" s="18" t="s">
        <v>117</v>
      </c>
      <c r="E157" s="18" t="s">
        <v>118</v>
      </c>
      <c r="F157" s="18">
        <v>1973</v>
      </c>
      <c r="G157" s="18">
        <v>1.73</v>
      </c>
      <c r="H157" s="30">
        <f t="shared" si="10"/>
        <v>603.77</v>
      </c>
      <c r="I157" s="16">
        <f t="shared" si="11"/>
        <v>349</v>
      </c>
      <c r="J157" s="26">
        <v>36</v>
      </c>
      <c r="K157">
        <v>128</v>
      </c>
      <c r="L157">
        <v>141</v>
      </c>
      <c r="M157">
        <v>44</v>
      </c>
    </row>
    <row r="158" spans="1:13" ht="15.75">
      <c r="A158">
        <v>35</v>
      </c>
      <c r="B158" s="17">
        <v>8</v>
      </c>
      <c r="C158" s="18" t="s">
        <v>30</v>
      </c>
      <c r="D158" s="18" t="s">
        <v>31</v>
      </c>
      <c r="E158" s="18" t="s">
        <v>32</v>
      </c>
      <c r="F158" s="18">
        <v>1955</v>
      </c>
      <c r="G158" s="18">
        <v>1.55</v>
      </c>
      <c r="H158" s="30">
        <f t="shared" si="10"/>
        <v>607.6</v>
      </c>
      <c r="I158" s="16">
        <f t="shared" si="11"/>
        <v>392</v>
      </c>
      <c r="J158" s="26">
        <v>14</v>
      </c>
      <c r="K158">
        <v>151</v>
      </c>
      <c r="L158">
        <v>80</v>
      </c>
      <c r="M158">
        <v>147</v>
      </c>
    </row>
    <row r="159" spans="1:13" ht="15.75">
      <c r="A159">
        <v>36</v>
      </c>
      <c r="B159" s="17">
        <v>31</v>
      </c>
      <c r="C159" s="18" t="s">
        <v>93</v>
      </c>
      <c r="D159" s="18" t="s">
        <v>94</v>
      </c>
      <c r="E159" s="18" t="s">
        <v>95</v>
      </c>
      <c r="F159" s="18">
        <v>1967</v>
      </c>
      <c r="G159" s="18">
        <v>1.67</v>
      </c>
      <c r="H159" s="30">
        <f t="shared" si="10"/>
        <v>617.9</v>
      </c>
      <c r="I159" s="16">
        <f t="shared" si="11"/>
        <v>370</v>
      </c>
      <c r="J159" s="26">
        <v>134</v>
      </c>
      <c r="K159">
        <v>137</v>
      </c>
      <c r="L159">
        <v>70</v>
      </c>
      <c r="M159">
        <v>29</v>
      </c>
    </row>
    <row r="160" spans="1:13" ht="15.75">
      <c r="A160">
        <v>37</v>
      </c>
      <c r="B160" s="17">
        <v>33</v>
      </c>
      <c r="C160" s="18" t="s">
        <v>98</v>
      </c>
      <c r="D160" s="18" t="s">
        <v>99</v>
      </c>
      <c r="E160" s="18" t="s">
        <v>100</v>
      </c>
      <c r="F160" s="18">
        <v>1968</v>
      </c>
      <c r="G160" s="18">
        <v>1.68</v>
      </c>
      <c r="H160" s="30">
        <f t="shared" si="10"/>
        <v>653.52</v>
      </c>
      <c r="I160" s="16">
        <f t="shared" si="11"/>
        <v>389</v>
      </c>
      <c r="J160" s="26">
        <v>190</v>
      </c>
      <c r="K160">
        <v>120</v>
      </c>
      <c r="L160">
        <v>43</v>
      </c>
      <c r="M160">
        <v>36</v>
      </c>
    </row>
    <row r="161" spans="1:13" ht="15.75">
      <c r="A161">
        <v>38</v>
      </c>
      <c r="B161" s="17">
        <v>14</v>
      </c>
      <c r="C161" s="18" t="s">
        <v>46</v>
      </c>
      <c r="D161" s="18" t="s">
        <v>47</v>
      </c>
      <c r="E161" s="18" t="s">
        <v>35</v>
      </c>
      <c r="F161" s="18">
        <v>1957</v>
      </c>
      <c r="G161" s="18">
        <v>1.57</v>
      </c>
      <c r="H161" s="30">
        <f t="shared" si="10"/>
        <v>664.11</v>
      </c>
      <c r="I161" s="16">
        <f t="shared" si="11"/>
        <v>423</v>
      </c>
      <c r="J161" s="26">
        <v>58</v>
      </c>
      <c r="K161">
        <v>151</v>
      </c>
      <c r="L161">
        <v>67</v>
      </c>
      <c r="M161">
        <v>147</v>
      </c>
    </row>
    <row r="162" spans="1:13" ht="15.75">
      <c r="A162">
        <v>39</v>
      </c>
      <c r="B162" s="17">
        <v>24</v>
      </c>
      <c r="C162" s="18" t="s">
        <v>71</v>
      </c>
      <c r="D162" s="18" t="s">
        <v>72</v>
      </c>
      <c r="E162" s="18" t="s">
        <v>73</v>
      </c>
      <c r="F162" s="18">
        <v>1963</v>
      </c>
      <c r="G162" s="18">
        <v>1.63</v>
      </c>
      <c r="H162" s="30">
        <f t="shared" si="10"/>
        <v>666.67</v>
      </c>
      <c r="I162" s="16">
        <f t="shared" si="11"/>
        <v>409</v>
      </c>
      <c r="J162" s="26">
        <v>176</v>
      </c>
      <c r="K162">
        <v>165</v>
      </c>
      <c r="L162">
        <v>45</v>
      </c>
      <c r="M162">
        <v>23</v>
      </c>
    </row>
    <row r="163" spans="1:13" ht="15.75">
      <c r="A163">
        <v>40</v>
      </c>
      <c r="B163" s="17">
        <v>22</v>
      </c>
      <c r="C163" s="18" t="s">
        <v>67</v>
      </c>
      <c r="D163" s="18" t="s">
        <v>68</v>
      </c>
      <c r="E163" s="18" t="s">
        <v>204</v>
      </c>
      <c r="F163" s="18">
        <v>1954</v>
      </c>
      <c r="G163" s="18">
        <v>1.54</v>
      </c>
      <c r="H163" s="30">
        <f t="shared" si="10"/>
        <v>749.98</v>
      </c>
      <c r="I163" s="16">
        <f t="shared" si="11"/>
        <v>487</v>
      </c>
      <c r="J163" s="26">
        <v>21</v>
      </c>
      <c r="K163">
        <v>368</v>
      </c>
      <c r="L163">
        <v>83</v>
      </c>
      <c r="M163">
        <v>15</v>
      </c>
    </row>
    <row r="164" spans="1:13" ht="15.75">
      <c r="A164">
        <v>41</v>
      </c>
      <c r="B164" s="17">
        <v>49</v>
      </c>
      <c r="C164" s="18" t="s">
        <v>141</v>
      </c>
      <c r="D164" s="18" t="s">
        <v>142</v>
      </c>
      <c r="E164" s="18" t="s">
        <v>143</v>
      </c>
      <c r="F164" s="18">
        <v>1990</v>
      </c>
      <c r="G164" s="18">
        <v>1.9</v>
      </c>
      <c r="H164" s="30">
        <f t="shared" si="10"/>
        <v>779</v>
      </c>
      <c r="I164" s="16">
        <f t="shared" si="11"/>
        <v>410</v>
      </c>
      <c r="J164" s="26">
        <v>56</v>
      </c>
      <c r="K164">
        <v>59</v>
      </c>
      <c r="L164">
        <v>148</v>
      </c>
      <c r="M164">
        <v>147</v>
      </c>
    </row>
    <row r="165" spans="1:13" ht="15.75">
      <c r="A165">
        <v>42</v>
      </c>
      <c r="B165" s="17">
        <v>28</v>
      </c>
      <c r="C165" s="18" t="s">
        <v>83</v>
      </c>
      <c r="D165" s="18" t="s">
        <v>84</v>
      </c>
      <c r="E165" s="18" t="s">
        <v>203</v>
      </c>
      <c r="F165" s="18">
        <v>2011</v>
      </c>
      <c r="G165" s="18">
        <v>2.11</v>
      </c>
      <c r="H165" s="30">
        <f t="shared" si="10"/>
        <v>787.03</v>
      </c>
      <c r="I165" s="16">
        <f t="shared" si="11"/>
        <v>373</v>
      </c>
      <c r="J165" s="26">
        <v>194</v>
      </c>
      <c r="K165">
        <v>132</v>
      </c>
      <c r="L165">
        <v>36</v>
      </c>
      <c r="M165">
        <v>11</v>
      </c>
    </row>
    <row r="166" spans="1:13" ht="15.75">
      <c r="A166">
        <v>43</v>
      </c>
      <c r="B166" s="17">
        <v>16</v>
      </c>
      <c r="C166" s="18" t="s">
        <v>51</v>
      </c>
      <c r="D166" s="18" t="s">
        <v>52</v>
      </c>
      <c r="E166" s="18" t="s">
        <v>35</v>
      </c>
      <c r="F166" s="18">
        <v>1958</v>
      </c>
      <c r="G166" s="18">
        <v>1.58</v>
      </c>
      <c r="H166" s="30">
        <f t="shared" si="10"/>
        <v>799.48</v>
      </c>
      <c r="I166" s="16">
        <f t="shared" si="11"/>
        <v>506</v>
      </c>
      <c r="J166" s="26">
        <v>194</v>
      </c>
      <c r="K166">
        <v>220</v>
      </c>
      <c r="L166">
        <v>58</v>
      </c>
      <c r="M166">
        <v>34</v>
      </c>
    </row>
    <row r="167" spans="1:13" ht="15.75">
      <c r="A167">
        <v>44</v>
      </c>
      <c r="B167" s="17">
        <v>36</v>
      </c>
      <c r="C167" s="18" t="s">
        <v>106</v>
      </c>
      <c r="D167" s="18" t="s">
        <v>198</v>
      </c>
      <c r="E167" s="18" t="s">
        <v>105</v>
      </c>
      <c r="F167" s="18">
        <v>1969</v>
      </c>
      <c r="G167" s="18">
        <v>1.69</v>
      </c>
      <c r="H167" s="30">
        <f t="shared" si="10"/>
        <v>826.41</v>
      </c>
      <c r="I167" s="16">
        <f t="shared" si="11"/>
        <v>489</v>
      </c>
      <c r="J167" s="26">
        <v>156</v>
      </c>
      <c r="K167">
        <v>45</v>
      </c>
      <c r="L167">
        <v>224</v>
      </c>
      <c r="M167">
        <v>64</v>
      </c>
    </row>
    <row r="168" spans="1:13" ht="15.75">
      <c r="A168">
        <v>45</v>
      </c>
      <c r="B168" s="17">
        <v>30</v>
      </c>
      <c r="C168" s="18" t="s">
        <v>88</v>
      </c>
      <c r="D168" s="18" t="s">
        <v>89</v>
      </c>
      <c r="E168" s="18" t="s">
        <v>90</v>
      </c>
      <c r="F168" s="18">
        <v>1967</v>
      </c>
      <c r="G168" s="18">
        <v>1.67</v>
      </c>
      <c r="H168" s="30">
        <f t="shared" si="10"/>
        <v>858.38</v>
      </c>
      <c r="I168" s="16">
        <f t="shared" si="11"/>
        <v>514</v>
      </c>
      <c r="J168" s="26">
        <v>176</v>
      </c>
      <c r="K168">
        <v>111</v>
      </c>
      <c r="L168">
        <v>115</v>
      </c>
      <c r="M168">
        <v>112</v>
      </c>
    </row>
    <row r="169" spans="1:13" ht="15.75">
      <c r="A169">
        <v>46</v>
      </c>
      <c r="B169" s="17">
        <v>19</v>
      </c>
      <c r="C169" s="18" t="s">
        <v>59</v>
      </c>
      <c r="D169" s="18" t="s">
        <v>60</v>
      </c>
      <c r="E169" s="18" t="s">
        <v>35</v>
      </c>
      <c r="F169" s="18">
        <v>1959</v>
      </c>
      <c r="G169" s="18">
        <v>1.59</v>
      </c>
      <c r="H169" s="30">
        <f t="shared" si="10"/>
        <v>863.37</v>
      </c>
      <c r="I169" s="16">
        <f t="shared" si="11"/>
        <v>543</v>
      </c>
      <c r="J169" s="26">
        <v>48</v>
      </c>
      <c r="K169">
        <v>398</v>
      </c>
      <c r="L169">
        <v>41</v>
      </c>
      <c r="M169">
        <v>56</v>
      </c>
    </row>
    <row r="170" spans="1:13" ht="15.75">
      <c r="A170">
        <v>47</v>
      </c>
      <c r="B170" s="17">
        <v>11</v>
      </c>
      <c r="C170" s="18" t="s">
        <v>38</v>
      </c>
      <c r="D170" s="18" t="s">
        <v>39</v>
      </c>
      <c r="E170" s="18" t="s">
        <v>40</v>
      </c>
      <c r="F170" s="18">
        <v>1957</v>
      </c>
      <c r="G170" s="18">
        <v>1.57</v>
      </c>
      <c r="H170" s="30">
        <f t="shared" si="10"/>
        <v>907.46</v>
      </c>
      <c r="I170" s="16">
        <f t="shared" si="11"/>
        <v>578</v>
      </c>
      <c r="J170" s="26">
        <v>194</v>
      </c>
      <c r="K170">
        <v>203</v>
      </c>
      <c r="L170">
        <v>125</v>
      </c>
      <c r="M170">
        <v>56</v>
      </c>
    </row>
    <row r="171" spans="1:13" ht="15.75">
      <c r="A171">
        <v>48</v>
      </c>
      <c r="B171" s="17">
        <v>43</v>
      </c>
      <c r="C171" s="18" t="s">
        <v>125</v>
      </c>
      <c r="D171" s="18" t="s">
        <v>126</v>
      </c>
      <c r="E171" s="18" t="s">
        <v>127</v>
      </c>
      <c r="F171" s="18">
        <v>1975</v>
      </c>
      <c r="G171" s="18">
        <v>1.75</v>
      </c>
      <c r="H171" s="30">
        <f t="shared" si="10"/>
        <v>988.75</v>
      </c>
      <c r="I171" s="16">
        <f t="shared" si="11"/>
        <v>565</v>
      </c>
      <c r="J171" s="26">
        <v>72</v>
      </c>
      <c r="K171">
        <v>162</v>
      </c>
      <c r="L171">
        <v>184</v>
      </c>
      <c r="M171">
        <v>147</v>
      </c>
    </row>
    <row r="172" spans="1:13" ht="15.75">
      <c r="A172">
        <v>49</v>
      </c>
      <c r="B172" s="17">
        <v>50</v>
      </c>
      <c r="C172" s="18" t="s">
        <v>91</v>
      </c>
      <c r="D172" s="18" t="s">
        <v>92</v>
      </c>
      <c r="E172" s="18" t="s">
        <v>146</v>
      </c>
      <c r="F172" s="18">
        <v>1991</v>
      </c>
      <c r="G172" s="18">
        <v>1.91</v>
      </c>
      <c r="H172" s="30">
        <f t="shared" si="10"/>
        <v>1035.22</v>
      </c>
      <c r="I172" s="16">
        <f t="shared" si="11"/>
        <v>542</v>
      </c>
      <c r="J172" s="26">
        <v>194</v>
      </c>
      <c r="K172">
        <v>133</v>
      </c>
      <c r="L172">
        <v>159</v>
      </c>
      <c r="M172">
        <v>56</v>
      </c>
    </row>
    <row r="173" spans="1:13" ht="15.75">
      <c r="A173">
        <v>50</v>
      </c>
      <c r="B173" s="17">
        <v>10</v>
      </c>
      <c r="C173" s="18" t="s">
        <v>36</v>
      </c>
      <c r="D173" s="18" t="s">
        <v>37</v>
      </c>
      <c r="E173" s="18" t="s">
        <v>29</v>
      </c>
      <c r="F173" s="18">
        <v>1956</v>
      </c>
      <c r="G173" s="18">
        <v>1.56</v>
      </c>
      <c r="H173" s="30">
        <f t="shared" si="10"/>
        <v>1051.44</v>
      </c>
      <c r="I173" s="16">
        <f t="shared" si="11"/>
        <v>674</v>
      </c>
      <c r="J173" s="26">
        <v>12</v>
      </c>
      <c r="K173">
        <v>635</v>
      </c>
      <c r="L173">
        <v>10</v>
      </c>
      <c r="M173">
        <v>17</v>
      </c>
    </row>
    <row r="174" spans="1:13" ht="15.75">
      <c r="A174">
        <v>51</v>
      </c>
      <c r="B174" s="17">
        <v>26</v>
      </c>
      <c r="C174" s="18" t="s">
        <v>77</v>
      </c>
      <c r="D174" s="18" t="s">
        <v>78</v>
      </c>
      <c r="E174" s="18" t="s">
        <v>79</v>
      </c>
      <c r="F174" s="18">
        <v>1963</v>
      </c>
      <c r="G174" s="18">
        <v>1.63</v>
      </c>
      <c r="H174" s="30">
        <f t="shared" si="10"/>
        <v>1152.4099999999999</v>
      </c>
      <c r="I174" s="16">
        <f t="shared" si="11"/>
        <v>707</v>
      </c>
      <c r="J174" s="26">
        <v>194</v>
      </c>
      <c r="K174">
        <v>156</v>
      </c>
      <c r="L174">
        <v>224</v>
      </c>
      <c r="M174">
        <v>133</v>
      </c>
    </row>
    <row r="175" spans="1:13" ht="15.75">
      <c r="A175">
        <v>52</v>
      </c>
      <c r="B175" s="17">
        <v>52</v>
      </c>
      <c r="C175" s="18" t="s">
        <v>147</v>
      </c>
      <c r="D175" s="18" t="s">
        <v>148</v>
      </c>
      <c r="E175" s="18" t="s">
        <v>133</v>
      </c>
      <c r="F175" s="18">
        <v>2000</v>
      </c>
      <c r="G175" s="18">
        <v>2</v>
      </c>
      <c r="H175" s="30">
        <f t="shared" si="10"/>
        <v>1520</v>
      </c>
      <c r="I175" s="16">
        <f t="shared" si="11"/>
        <v>760</v>
      </c>
      <c r="J175" s="26">
        <v>194</v>
      </c>
      <c r="K175">
        <v>350</v>
      </c>
      <c r="L175">
        <v>69</v>
      </c>
      <c r="M175">
        <v>147</v>
      </c>
    </row>
    <row r="176" spans="1:13" ht="15.75">
      <c r="A176">
        <v>53</v>
      </c>
      <c r="B176" s="17">
        <v>4</v>
      </c>
      <c r="C176" s="18" t="s">
        <v>18</v>
      </c>
      <c r="D176" s="18" t="s">
        <v>19</v>
      </c>
      <c r="E176" s="18" t="s">
        <v>20</v>
      </c>
      <c r="F176" s="18">
        <v>1955</v>
      </c>
      <c r="G176" s="18">
        <v>1.55</v>
      </c>
      <c r="H176" s="30">
        <f t="shared" si="10"/>
        <v>1554.65</v>
      </c>
      <c r="I176" s="16">
        <f t="shared" si="11"/>
        <v>1003</v>
      </c>
      <c r="J176" s="26">
        <v>194</v>
      </c>
      <c r="K176">
        <v>142</v>
      </c>
      <c r="L176">
        <v>166</v>
      </c>
      <c r="M176">
        <v>501</v>
      </c>
    </row>
    <row r="177" spans="1:13" ht="15.75">
      <c r="A177">
        <v>54</v>
      </c>
      <c r="B177" s="17">
        <v>44</v>
      </c>
      <c r="C177" s="18" t="s">
        <v>128</v>
      </c>
      <c r="D177" s="18" t="s">
        <v>129</v>
      </c>
      <c r="E177" s="18" t="s">
        <v>130</v>
      </c>
      <c r="F177" s="18">
        <v>1976</v>
      </c>
      <c r="G177" s="18">
        <v>1.76</v>
      </c>
      <c r="H177" s="30">
        <f t="shared" si="10"/>
        <v>1557.6</v>
      </c>
      <c r="I177" s="16">
        <f t="shared" si="11"/>
        <v>885</v>
      </c>
      <c r="J177" s="26">
        <v>174</v>
      </c>
      <c r="K177">
        <v>556</v>
      </c>
      <c r="L177">
        <v>93</v>
      </c>
      <c r="M177">
        <v>62</v>
      </c>
    </row>
    <row r="178" spans="2:7" ht="15">
      <c r="B178" s="17"/>
      <c r="C178" s="16"/>
      <c r="D178" s="16"/>
      <c r="E178" s="16"/>
      <c r="F178" s="16"/>
      <c r="G178" s="16"/>
    </row>
    <row r="179" spans="4:8" ht="23.25">
      <c r="D179" s="1" t="s">
        <v>193</v>
      </c>
      <c r="E179" s="1"/>
      <c r="F179" s="1"/>
      <c r="G179" s="1"/>
      <c r="H179" s="1"/>
    </row>
    <row r="180" spans="4:11" ht="23.25">
      <c r="D180" s="1"/>
      <c r="E180" s="1" t="s">
        <v>179</v>
      </c>
      <c r="F180" s="1"/>
      <c r="G180" s="1"/>
      <c r="J180" s="15"/>
      <c r="K180" s="15"/>
    </row>
    <row r="182" spans="1:14" ht="39">
      <c r="A182" s="3" t="s">
        <v>0</v>
      </c>
      <c r="B182" s="3" t="s">
        <v>1</v>
      </c>
      <c r="C182" s="5" t="s">
        <v>180</v>
      </c>
      <c r="D182" s="5" t="s">
        <v>181</v>
      </c>
      <c r="E182" s="5" t="s">
        <v>182</v>
      </c>
      <c r="F182" s="3" t="s">
        <v>183</v>
      </c>
      <c r="G182" s="3" t="s">
        <v>184</v>
      </c>
      <c r="H182" s="6" t="s">
        <v>185</v>
      </c>
      <c r="I182" s="6" t="s">
        <v>186</v>
      </c>
      <c r="J182" s="10" t="s">
        <v>190</v>
      </c>
      <c r="K182" s="10" t="s">
        <v>187</v>
      </c>
      <c r="L182" s="10" t="s">
        <v>191</v>
      </c>
      <c r="M182" s="10" t="s">
        <v>188</v>
      </c>
      <c r="N182" s="10" t="s">
        <v>189</v>
      </c>
    </row>
    <row r="183" spans="1:14" ht="15.75">
      <c r="A183">
        <v>1</v>
      </c>
      <c r="B183" s="17">
        <v>41</v>
      </c>
      <c r="C183" s="18" t="s">
        <v>119</v>
      </c>
      <c r="D183" s="18" t="s">
        <v>120</v>
      </c>
      <c r="E183" s="18" t="s">
        <v>121</v>
      </c>
      <c r="F183" s="18">
        <v>1974</v>
      </c>
      <c r="G183" s="18">
        <v>1.74</v>
      </c>
      <c r="H183" s="30">
        <f aca="true" t="shared" si="12" ref="H183:H214">I183*G183</f>
        <v>168.78</v>
      </c>
      <c r="I183">
        <f aca="true" t="shared" si="13" ref="I183:I214">J183+K183+L183+M183+N183</f>
        <v>97</v>
      </c>
      <c r="J183" s="26">
        <v>2</v>
      </c>
      <c r="K183">
        <v>59</v>
      </c>
      <c r="L183">
        <v>30</v>
      </c>
      <c r="M183">
        <v>5</v>
      </c>
      <c r="N183" s="16">
        <v>1</v>
      </c>
    </row>
    <row r="184" spans="1:14" ht="15.75">
      <c r="A184">
        <v>2</v>
      </c>
      <c r="B184" s="17">
        <v>38</v>
      </c>
      <c r="C184" s="18" t="s">
        <v>110</v>
      </c>
      <c r="D184" s="18" t="s">
        <v>111</v>
      </c>
      <c r="E184" s="18" t="s">
        <v>112</v>
      </c>
      <c r="F184" s="18">
        <v>1972</v>
      </c>
      <c r="G184" s="18">
        <v>1.72</v>
      </c>
      <c r="H184" s="30">
        <f t="shared" si="12"/>
        <v>240.79999999999998</v>
      </c>
      <c r="I184" s="16">
        <f t="shared" si="13"/>
        <v>140</v>
      </c>
      <c r="J184" s="26">
        <v>14</v>
      </c>
      <c r="K184">
        <v>56</v>
      </c>
      <c r="L184">
        <v>16</v>
      </c>
      <c r="M184">
        <v>42</v>
      </c>
      <c r="N184" s="16">
        <v>12</v>
      </c>
    </row>
    <row r="185" spans="1:14" ht="15.75">
      <c r="A185">
        <v>3</v>
      </c>
      <c r="B185" s="17">
        <v>23</v>
      </c>
      <c r="C185" s="18" t="s">
        <v>69</v>
      </c>
      <c r="D185" s="18" t="s">
        <v>70</v>
      </c>
      <c r="E185" s="18" t="s">
        <v>66</v>
      </c>
      <c r="F185" s="18">
        <v>1960</v>
      </c>
      <c r="G185" s="18">
        <v>1.6</v>
      </c>
      <c r="H185" s="30">
        <f t="shared" si="12"/>
        <v>248</v>
      </c>
      <c r="I185" s="16">
        <f t="shared" si="13"/>
        <v>155</v>
      </c>
      <c r="J185" s="26">
        <v>12</v>
      </c>
      <c r="K185">
        <v>71</v>
      </c>
      <c r="L185">
        <v>34</v>
      </c>
      <c r="M185">
        <v>34</v>
      </c>
      <c r="N185" s="16">
        <v>4</v>
      </c>
    </row>
    <row r="186" spans="1:14" ht="15.75">
      <c r="A186">
        <v>4</v>
      </c>
      <c r="B186" s="17">
        <v>48</v>
      </c>
      <c r="C186" s="18" t="s">
        <v>139</v>
      </c>
      <c r="D186" s="18" t="s">
        <v>140</v>
      </c>
      <c r="E186" s="18" t="s">
        <v>133</v>
      </c>
      <c r="F186" s="18">
        <v>1989</v>
      </c>
      <c r="G186" s="18">
        <v>1.89</v>
      </c>
      <c r="H186" s="30">
        <f t="shared" si="12"/>
        <v>249.48</v>
      </c>
      <c r="I186" s="16">
        <f t="shared" si="13"/>
        <v>132</v>
      </c>
      <c r="J186" s="26">
        <v>20</v>
      </c>
      <c r="K186">
        <v>47</v>
      </c>
      <c r="L186">
        <v>18</v>
      </c>
      <c r="M186">
        <v>20</v>
      </c>
      <c r="N186" s="16">
        <v>27</v>
      </c>
    </row>
    <row r="187" spans="1:14" ht="15.75">
      <c r="A187">
        <v>5</v>
      </c>
      <c r="B187" s="17">
        <v>13</v>
      </c>
      <c r="C187" s="18" t="s">
        <v>44</v>
      </c>
      <c r="D187" s="18" t="s">
        <v>45</v>
      </c>
      <c r="E187" s="18" t="s">
        <v>29</v>
      </c>
      <c r="F187" s="18">
        <v>1957</v>
      </c>
      <c r="G187" s="18">
        <v>1.57</v>
      </c>
      <c r="H187" s="30">
        <f t="shared" si="12"/>
        <v>263.76</v>
      </c>
      <c r="I187" s="16">
        <f t="shared" si="13"/>
        <v>168</v>
      </c>
      <c r="J187" s="26">
        <v>26</v>
      </c>
      <c r="K187">
        <v>65</v>
      </c>
      <c r="L187">
        <v>55</v>
      </c>
      <c r="M187">
        <v>10</v>
      </c>
      <c r="N187" s="16">
        <v>12</v>
      </c>
    </row>
    <row r="188" spans="1:14" ht="15.75">
      <c r="A188">
        <v>6</v>
      </c>
      <c r="B188" s="17">
        <v>15</v>
      </c>
      <c r="C188" s="18" t="s">
        <v>48</v>
      </c>
      <c r="D188" s="18" t="s">
        <v>49</v>
      </c>
      <c r="E188" s="18" t="s">
        <v>50</v>
      </c>
      <c r="F188" s="18">
        <v>1958</v>
      </c>
      <c r="G188" s="18">
        <v>1.58</v>
      </c>
      <c r="H188" s="30">
        <f t="shared" si="12"/>
        <v>282.82</v>
      </c>
      <c r="I188" s="16">
        <f t="shared" si="13"/>
        <v>179</v>
      </c>
      <c r="J188" s="26">
        <v>16</v>
      </c>
      <c r="K188">
        <v>31</v>
      </c>
      <c r="L188">
        <v>90</v>
      </c>
      <c r="M188">
        <v>22</v>
      </c>
      <c r="N188" s="16">
        <v>20</v>
      </c>
    </row>
    <row r="189" spans="1:14" ht="15.75">
      <c r="A189">
        <v>7</v>
      </c>
      <c r="B189" s="17">
        <v>6</v>
      </c>
      <c r="C189" s="18" t="s">
        <v>24</v>
      </c>
      <c r="D189" s="18" t="s">
        <v>25</v>
      </c>
      <c r="E189" s="18" t="s">
        <v>26</v>
      </c>
      <c r="F189" s="18">
        <v>1955</v>
      </c>
      <c r="G189" s="18">
        <v>1.55</v>
      </c>
      <c r="H189" s="30">
        <f t="shared" si="12"/>
        <v>288.3</v>
      </c>
      <c r="I189" s="16">
        <f t="shared" si="13"/>
        <v>186</v>
      </c>
      <c r="J189" s="26">
        <v>86</v>
      </c>
      <c r="K189">
        <v>57</v>
      </c>
      <c r="L189">
        <v>21</v>
      </c>
      <c r="M189">
        <v>16</v>
      </c>
      <c r="N189" s="16">
        <v>6</v>
      </c>
    </row>
    <row r="190" spans="1:14" ht="15.75">
      <c r="A190">
        <v>8</v>
      </c>
      <c r="B190" s="17">
        <v>20</v>
      </c>
      <c r="C190" s="18" t="s">
        <v>61</v>
      </c>
      <c r="D190" s="18" t="s">
        <v>62</v>
      </c>
      <c r="E190" s="18" t="s">
        <v>63</v>
      </c>
      <c r="F190" s="18">
        <v>1959</v>
      </c>
      <c r="G190" s="18">
        <v>1.59</v>
      </c>
      <c r="H190" s="30">
        <f t="shared" si="12"/>
        <v>295.74</v>
      </c>
      <c r="I190" s="16">
        <f t="shared" si="13"/>
        <v>186</v>
      </c>
      <c r="J190" s="26">
        <v>47</v>
      </c>
      <c r="K190">
        <v>57</v>
      </c>
      <c r="L190">
        <v>40</v>
      </c>
      <c r="M190">
        <v>27</v>
      </c>
      <c r="N190" s="16">
        <v>15</v>
      </c>
    </row>
    <row r="191" spans="1:14" ht="15.75">
      <c r="A191">
        <v>9</v>
      </c>
      <c r="B191" s="17">
        <v>32</v>
      </c>
      <c r="C191" s="18" t="s">
        <v>96</v>
      </c>
      <c r="D191" s="18" t="s">
        <v>197</v>
      </c>
      <c r="E191" s="18" t="s">
        <v>97</v>
      </c>
      <c r="F191" s="18">
        <v>1967</v>
      </c>
      <c r="G191" s="18">
        <v>1.67</v>
      </c>
      <c r="H191" s="30">
        <f t="shared" si="12"/>
        <v>298.93</v>
      </c>
      <c r="I191" s="16">
        <f t="shared" si="13"/>
        <v>179</v>
      </c>
      <c r="J191" s="26">
        <v>54</v>
      </c>
      <c r="K191">
        <v>78</v>
      </c>
      <c r="L191">
        <v>36</v>
      </c>
      <c r="M191">
        <v>11</v>
      </c>
      <c r="N191" s="16">
        <v>0</v>
      </c>
    </row>
    <row r="192" spans="1:14" ht="15.75">
      <c r="A192">
        <v>10</v>
      </c>
      <c r="B192" s="17">
        <v>25</v>
      </c>
      <c r="C192" s="18" t="s">
        <v>74</v>
      </c>
      <c r="D192" s="18" t="s">
        <v>75</v>
      </c>
      <c r="E192" s="18" t="s">
        <v>76</v>
      </c>
      <c r="F192" s="18">
        <v>1963</v>
      </c>
      <c r="G192" s="18">
        <v>1.63</v>
      </c>
      <c r="H192" s="30">
        <f t="shared" si="12"/>
        <v>314.59</v>
      </c>
      <c r="I192" s="16">
        <f t="shared" si="13"/>
        <v>193</v>
      </c>
      <c r="J192" s="26">
        <v>48</v>
      </c>
      <c r="K192">
        <v>104</v>
      </c>
      <c r="L192">
        <v>16</v>
      </c>
      <c r="M192">
        <v>17</v>
      </c>
      <c r="N192" s="16">
        <v>8</v>
      </c>
    </row>
    <row r="193" spans="1:14" ht="15.75">
      <c r="A193">
        <v>11</v>
      </c>
      <c r="B193" s="17">
        <v>47</v>
      </c>
      <c r="C193" s="16" t="s">
        <v>136</v>
      </c>
      <c r="D193" s="16" t="s">
        <v>137</v>
      </c>
      <c r="E193" s="16" t="s">
        <v>138</v>
      </c>
      <c r="F193" s="16">
        <v>1988</v>
      </c>
      <c r="G193" s="18">
        <v>1.88</v>
      </c>
      <c r="H193" s="30">
        <f t="shared" si="12"/>
        <v>315.84</v>
      </c>
      <c r="I193" s="16">
        <f t="shared" si="13"/>
        <v>168</v>
      </c>
      <c r="J193" s="26">
        <v>13</v>
      </c>
      <c r="K193">
        <v>88</v>
      </c>
      <c r="L193">
        <v>29</v>
      </c>
      <c r="M193">
        <v>34</v>
      </c>
      <c r="N193" s="16">
        <v>4</v>
      </c>
    </row>
    <row r="194" spans="1:14" ht="15.75">
      <c r="A194">
        <v>12</v>
      </c>
      <c r="B194" s="17">
        <v>39</v>
      </c>
      <c r="C194" s="18" t="s">
        <v>113</v>
      </c>
      <c r="D194" s="18" t="s">
        <v>114</v>
      </c>
      <c r="E194" s="18" t="s">
        <v>115</v>
      </c>
      <c r="F194" s="18">
        <v>1973</v>
      </c>
      <c r="G194" s="18">
        <v>1.73</v>
      </c>
      <c r="H194" s="30">
        <f t="shared" si="12"/>
        <v>321.78</v>
      </c>
      <c r="I194" s="16">
        <f t="shared" si="13"/>
        <v>186</v>
      </c>
      <c r="J194" s="26">
        <v>38</v>
      </c>
      <c r="K194">
        <v>82</v>
      </c>
      <c r="L194">
        <v>40</v>
      </c>
      <c r="M194">
        <v>12</v>
      </c>
      <c r="N194" s="16">
        <v>14</v>
      </c>
    </row>
    <row r="195" spans="1:14" ht="15.75">
      <c r="A195">
        <v>13</v>
      </c>
      <c r="B195" s="17">
        <v>3</v>
      </c>
      <c r="C195" s="18" t="s">
        <v>15</v>
      </c>
      <c r="D195" s="18" t="s">
        <v>16</v>
      </c>
      <c r="E195" s="18" t="s">
        <v>17</v>
      </c>
      <c r="F195" s="18">
        <v>1954</v>
      </c>
      <c r="G195" s="18">
        <v>1.54</v>
      </c>
      <c r="H195" s="30">
        <f t="shared" si="12"/>
        <v>357.28000000000003</v>
      </c>
      <c r="I195" s="16">
        <f t="shared" si="13"/>
        <v>232</v>
      </c>
      <c r="J195" s="25">
        <v>26</v>
      </c>
      <c r="K195">
        <v>71</v>
      </c>
      <c r="L195">
        <v>98</v>
      </c>
      <c r="M195">
        <v>19</v>
      </c>
      <c r="N195" s="16">
        <v>18</v>
      </c>
    </row>
    <row r="196" spans="1:14" ht="15.75">
      <c r="A196">
        <v>14</v>
      </c>
      <c r="B196" s="17">
        <v>45</v>
      </c>
      <c r="C196" s="18" t="s">
        <v>131</v>
      </c>
      <c r="D196" s="18" t="s">
        <v>132</v>
      </c>
      <c r="E196" s="18" t="s">
        <v>133</v>
      </c>
      <c r="F196" s="18">
        <v>1983</v>
      </c>
      <c r="G196" s="18">
        <v>1.83</v>
      </c>
      <c r="H196" s="30">
        <f t="shared" si="12"/>
        <v>364.17</v>
      </c>
      <c r="I196" s="16">
        <f t="shared" si="13"/>
        <v>199</v>
      </c>
      <c r="J196" s="26">
        <v>100</v>
      </c>
      <c r="K196">
        <v>51</v>
      </c>
      <c r="L196">
        <v>20</v>
      </c>
      <c r="M196">
        <v>20</v>
      </c>
      <c r="N196" s="16">
        <v>8</v>
      </c>
    </row>
    <row r="197" spans="1:14" ht="15.75">
      <c r="A197">
        <v>15</v>
      </c>
      <c r="B197" s="17">
        <v>54</v>
      </c>
      <c r="C197" s="18" t="s">
        <v>152</v>
      </c>
      <c r="D197" s="18" t="s">
        <v>153</v>
      </c>
      <c r="E197" s="18" t="s">
        <v>154</v>
      </c>
      <c r="F197" s="18">
        <v>2010</v>
      </c>
      <c r="G197" s="18">
        <v>2.1</v>
      </c>
      <c r="H197" s="30">
        <f t="shared" si="12"/>
        <v>369.6</v>
      </c>
      <c r="I197" s="16">
        <f t="shared" si="13"/>
        <v>176</v>
      </c>
      <c r="J197" s="26">
        <v>96</v>
      </c>
      <c r="K197">
        <v>33</v>
      </c>
      <c r="L197">
        <v>19</v>
      </c>
      <c r="M197">
        <v>10</v>
      </c>
      <c r="N197" s="16">
        <v>18</v>
      </c>
    </row>
    <row r="198" spans="1:14" ht="15.75">
      <c r="A198">
        <v>16</v>
      </c>
      <c r="B198" s="17">
        <v>37</v>
      </c>
      <c r="C198" s="18" t="s">
        <v>107</v>
      </c>
      <c r="D198" s="18" t="s">
        <v>108</v>
      </c>
      <c r="E198" s="18" t="s">
        <v>109</v>
      </c>
      <c r="F198" s="18">
        <v>1971</v>
      </c>
      <c r="G198" s="18">
        <v>1.71</v>
      </c>
      <c r="H198" s="30">
        <f t="shared" si="12"/>
        <v>408.69</v>
      </c>
      <c r="I198" s="16">
        <f t="shared" si="13"/>
        <v>239</v>
      </c>
      <c r="J198" s="26">
        <v>18</v>
      </c>
      <c r="K198">
        <v>58</v>
      </c>
      <c r="L198">
        <v>81</v>
      </c>
      <c r="M198">
        <v>46</v>
      </c>
      <c r="N198" s="16">
        <v>36</v>
      </c>
    </row>
    <row r="199" spans="1:14" ht="15.75">
      <c r="A199">
        <v>17</v>
      </c>
      <c r="B199" s="17">
        <v>29</v>
      </c>
      <c r="C199" s="18" t="s">
        <v>85</v>
      </c>
      <c r="D199" s="18" t="s">
        <v>86</v>
      </c>
      <c r="E199" s="18" t="s">
        <v>87</v>
      </c>
      <c r="F199" s="18">
        <v>1966</v>
      </c>
      <c r="G199" s="18">
        <v>1.66</v>
      </c>
      <c r="H199" s="30">
        <f t="shared" si="12"/>
        <v>418.32</v>
      </c>
      <c r="I199" s="16">
        <f t="shared" si="13"/>
        <v>252</v>
      </c>
      <c r="J199" s="26">
        <v>17</v>
      </c>
      <c r="K199">
        <v>87</v>
      </c>
      <c r="L199">
        <v>46</v>
      </c>
      <c r="M199">
        <v>30</v>
      </c>
      <c r="N199" s="16">
        <v>72</v>
      </c>
    </row>
    <row r="200" spans="1:14" ht="15.75">
      <c r="A200">
        <v>18</v>
      </c>
      <c r="B200" s="17">
        <v>46</v>
      </c>
      <c r="C200" s="18" t="s">
        <v>134</v>
      </c>
      <c r="D200" s="18" t="s">
        <v>135</v>
      </c>
      <c r="E200" s="18" t="s">
        <v>133</v>
      </c>
      <c r="F200" s="18">
        <v>1987</v>
      </c>
      <c r="G200" s="18">
        <v>1.87</v>
      </c>
      <c r="H200" s="30">
        <f t="shared" si="12"/>
        <v>418.88</v>
      </c>
      <c r="I200" s="16">
        <f t="shared" si="13"/>
        <v>224</v>
      </c>
      <c r="J200" s="26">
        <v>7</v>
      </c>
      <c r="K200">
        <v>106</v>
      </c>
      <c r="L200">
        <v>57</v>
      </c>
      <c r="M200">
        <v>29</v>
      </c>
      <c r="N200" s="16">
        <v>25</v>
      </c>
    </row>
    <row r="201" spans="1:14" ht="15.75">
      <c r="A201">
        <v>19</v>
      </c>
      <c r="B201" s="17">
        <v>9</v>
      </c>
      <c r="C201" s="18" t="s">
        <v>33</v>
      </c>
      <c r="D201" s="18" t="s">
        <v>34</v>
      </c>
      <c r="E201" s="18" t="s">
        <v>201</v>
      </c>
      <c r="F201" s="18">
        <v>1966</v>
      </c>
      <c r="G201" s="18">
        <v>1.66</v>
      </c>
      <c r="H201" s="30">
        <f t="shared" si="12"/>
        <v>419.97999999999996</v>
      </c>
      <c r="I201" s="16">
        <f t="shared" si="13"/>
        <v>253</v>
      </c>
      <c r="J201" s="26">
        <v>57</v>
      </c>
      <c r="K201">
        <v>134</v>
      </c>
      <c r="L201">
        <v>43</v>
      </c>
      <c r="M201">
        <v>9</v>
      </c>
      <c r="N201" s="16">
        <v>10</v>
      </c>
    </row>
    <row r="202" spans="1:14" ht="15.75">
      <c r="A202">
        <v>20</v>
      </c>
      <c r="B202" s="17">
        <v>21</v>
      </c>
      <c r="C202" s="18" t="s">
        <v>64</v>
      </c>
      <c r="D202" s="18" t="s">
        <v>65</v>
      </c>
      <c r="E202" s="18" t="s">
        <v>66</v>
      </c>
      <c r="F202" s="18">
        <v>1959</v>
      </c>
      <c r="G202" s="18">
        <v>1.59</v>
      </c>
      <c r="H202" s="30">
        <f t="shared" si="12"/>
        <v>430.89000000000004</v>
      </c>
      <c r="I202" s="16">
        <f t="shared" si="13"/>
        <v>271</v>
      </c>
      <c r="J202" s="26">
        <v>26</v>
      </c>
      <c r="K202">
        <v>221</v>
      </c>
      <c r="L202">
        <v>8</v>
      </c>
      <c r="M202">
        <v>2</v>
      </c>
      <c r="N202" s="16">
        <v>14</v>
      </c>
    </row>
    <row r="203" spans="1:14" ht="15.75">
      <c r="A203">
        <v>21</v>
      </c>
      <c r="B203" s="17">
        <v>12</v>
      </c>
      <c r="C203" s="18" t="s">
        <v>41</v>
      </c>
      <c r="D203" s="18" t="s">
        <v>42</v>
      </c>
      <c r="E203" s="18" t="s">
        <v>43</v>
      </c>
      <c r="F203" s="18">
        <v>1957</v>
      </c>
      <c r="G203" s="18">
        <v>1.57</v>
      </c>
      <c r="H203" s="30">
        <f t="shared" si="12"/>
        <v>431.75</v>
      </c>
      <c r="I203" s="16">
        <f t="shared" si="13"/>
        <v>275</v>
      </c>
      <c r="J203" s="26">
        <v>12</v>
      </c>
      <c r="K203">
        <v>132</v>
      </c>
      <c r="L203">
        <v>24</v>
      </c>
      <c r="M203">
        <v>71</v>
      </c>
      <c r="N203" s="16">
        <v>36</v>
      </c>
    </row>
    <row r="204" spans="1:14" ht="15.75">
      <c r="A204">
        <v>22</v>
      </c>
      <c r="B204" s="17">
        <v>2</v>
      </c>
      <c r="C204" s="18" t="s">
        <v>12</v>
      </c>
      <c r="D204" s="18" t="s">
        <v>13</v>
      </c>
      <c r="E204" s="18" t="s">
        <v>14</v>
      </c>
      <c r="F204" s="18">
        <v>1953</v>
      </c>
      <c r="G204" s="18">
        <v>1.53</v>
      </c>
      <c r="H204" s="30">
        <f t="shared" si="12"/>
        <v>432.99</v>
      </c>
      <c r="I204" s="16">
        <f t="shared" si="13"/>
        <v>283</v>
      </c>
      <c r="J204" s="24">
        <v>40</v>
      </c>
      <c r="K204">
        <v>98</v>
      </c>
      <c r="L204">
        <v>56</v>
      </c>
      <c r="M204">
        <v>45</v>
      </c>
      <c r="N204" s="16">
        <v>44</v>
      </c>
    </row>
    <row r="205" spans="1:14" ht="15.75">
      <c r="A205">
        <v>23</v>
      </c>
      <c r="B205" s="17">
        <v>42</v>
      </c>
      <c r="C205" s="18" t="s">
        <v>122</v>
      </c>
      <c r="D205" s="18" t="s">
        <v>123</v>
      </c>
      <c r="E205" s="18" t="s">
        <v>124</v>
      </c>
      <c r="F205" s="18">
        <v>1974</v>
      </c>
      <c r="G205" s="18">
        <v>1.74</v>
      </c>
      <c r="H205" s="30">
        <f t="shared" si="12"/>
        <v>440.21999999999997</v>
      </c>
      <c r="I205" s="16">
        <f t="shared" si="13"/>
        <v>253</v>
      </c>
      <c r="J205" s="26">
        <v>0</v>
      </c>
      <c r="K205">
        <v>121</v>
      </c>
      <c r="L205">
        <v>87</v>
      </c>
      <c r="M205">
        <v>37</v>
      </c>
      <c r="N205" s="16">
        <v>8</v>
      </c>
    </row>
    <row r="206" spans="1:14" ht="15.75">
      <c r="A206">
        <v>24</v>
      </c>
      <c r="B206" s="17">
        <v>35</v>
      </c>
      <c r="C206" s="18" t="s">
        <v>103</v>
      </c>
      <c r="D206" s="18" t="s">
        <v>104</v>
      </c>
      <c r="E206" s="18" t="s">
        <v>105</v>
      </c>
      <c r="F206" s="18">
        <v>1968</v>
      </c>
      <c r="G206" s="18">
        <v>1.68</v>
      </c>
      <c r="H206" s="30">
        <f t="shared" si="12"/>
        <v>441.84</v>
      </c>
      <c r="I206" s="16">
        <f t="shared" si="13"/>
        <v>263</v>
      </c>
      <c r="J206" s="26">
        <v>49</v>
      </c>
      <c r="K206">
        <v>112</v>
      </c>
      <c r="L206">
        <v>20</v>
      </c>
      <c r="M206">
        <v>46</v>
      </c>
      <c r="N206" s="16">
        <v>36</v>
      </c>
    </row>
    <row r="207" spans="1:14" ht="15.75">
      <c r="A207">
        <v>25</v>
      </c>
      <c r="B207" s="17">
        <v>18</v>
      </c>
      <c r="C207" s="18" t="s">
        <v>56</v>
      </c>
      <c r="D207" s="18" t="s">
        <v>57</v>
      </c>
      <c r="E207" s="18" t="s">
        <v>58</v>
      </c>
      <c r="F207" s="18">
        <v>1958</v>
      </c>
      <c r="G207" s="18">
        <v>1.58</v>
      </c>
      <c r="H207" s="30">
        <f t="shared" si="12"/>
        <v>451.88</v>
      </c>
      <c r="I207" s="16">
        <f t="shared" si="13"/>
        <v>286</v>
      </c>
      <c r="J207" s="26">
        <v>130</v>
      </c>
      <c r="K207">
        <v>61</v>
      </c>
      <c r="L207">
        <v>19</v>
      </c>
      <c r="M207">
        <v>24</v>
      </c>
      <c r="N207" s="16">
        <v>52</v>
      </c>
    </row>
    <row r="208" spans="1:14" ht="15.75">
      <c r="A208">
        <v>26</v>
      </c>
      <c r="B208" s="17">
        <v>27</v>
      </c>
      <c r="C208" s="18" t="s">
        <v>80</v>
      </c>
      <c r="D208" s="18" t="s">
        <v>81</v>
      </c>
      <c r="E208" s="18" t="s">
        <v>82</v>
      </c>
      <c r="F208" s="18">
        <v>1964</v>
      </c>
      <c r="G208" s="18">
        <v>1.64</v>
      </c>
      <c r="H208" s="30">
        <f t="shared" si="12"/>
        <v>452.64</v>
      </c>
      <c r="I208" s="16">
        <f t="shared" si="13"/>
        <v>276</v>
      </c>
      <c r="J208" s="26">
        <v>22</v>
      </c>
      <c r="K208">
        <v>75</v>
      </c>
      <c r="L208">
        <v>162</v>
      </c>
      <c r="M208">
        <v>13</v>
      </c>
      <c r="N208" s="16">
        <v>4</v>
      </c>
    </row>
    <row r="209" spans="1:14" ht="15.75">
      <c r="A209">
        <v>27</v>
      </c>
      <c r="B209" s="17">
        <v>5</v>
      </c>
      <c r="C209" s="18" t="s">
        <v>21</v>
      </c>
      <c r="D209" s="18" t="s">
        <v>22</v>
      </c>
      <c r="E209" s="18" t="s">
        <v>23</v>
      </c>
      <c r="F209" s="18">
        <v>1955</v>
      </c>
      <c r="G209" s="18">
        <v>1.55</v>
      </c>
      <c r="H209" s="30">
        <f t="shared" si="12"/>
        <v>509.95</v>
      </c>
      <c r="I209" s="16">
        <f t="shared" si="13"/>
        <v>329</v>
      </c>
      <c r="J209" s="26">
        <v>128</v>
      </c>
      <c r="K209">
        <v>94</v>
      </c>
      <c r="L209">
        <v>54</v>
      </c>
      <c r="M209">
        <v>29</v>
      </c>
      <c r="N209" s="16">
        <v>24</v>
      </c>
    </row>
    <row r="210" spans="1:14" ht="15.75">
      <c r="A210">
        <v>28</v>
      </c>
      <c r="B210" s="17">
        <v>34</v>
      </c>
      <c r="C210" s="18" t="s">
        <v>101</v>
      </c>
      <c r="D210" s="18" t="s">
        <v>196</v>
      </c>
      <c r="E210" s="18" t="s">
        <v>102</v>
      </c>
      <c r="F210" s="18">
        <v>1968</v>
      </c>
      <c r="G210" s="18">
        <v>1.68</v>
      </c>
      <c r="H210" s="30">
        <f t="shared" si="12"/>
        <v>510.71999999999997</v>
      </c>
      <c r="I210" s="16">
        <f t="shared" si="13"/>
        <v>304</v>
      </c>
      <c r="J210" s="26">
        <v>70</v>
      </c>
      <c r="K210">
        <v>162</v>
      </c>
      <c r="L210">
        <v>44</v>
      </c>
      <c r="M210">
        <v>19</v>
      </c>
      <c r="N210" s="16">
        <v>9</v>
      </c>
    </row>
    <row r="211" spans="1:14" ht="15.75">
      <c r="A211">
        <v>29</v>
      </c>
      <c r="B211" s="17">
        <v>17</v>
      </c>
      <c r="C211" s="18" t="s">
        <v>53</v>
      </c>
      <c r="D211" s="18" t="s">
        <v>54</v>
      </c>
      <c r="E211" s="18" t="s">
        <v>55</v>
      </c>
      <c r="F211" s="18">
        <v>1958</v>
      </c>
      <c r="G211" s="18">
        <v>1.58</v>
      </c>
      <c r="H211" s="30">
        <f t="shared" si="12"/>
        <v>541.94</v>
      </c>
      <c r="I211" s="16">
        <f t="shared" si="13"/>
        <v>343</v>
      </c>
      <c r="J211" s="26">
        <v>46</v>
      </c>
      <c r="K211">
        <v>56</v>
      </c>
      <c r="L211">
        <v>112</v>
      </c>
      <c r="M211">
        <v>51</v>
      </c>
      <c r="N211" s="16">
        <v>78</v>
      </c>
    </row>
    <row r="212" spans="1:14" ht="15.75">
      <c r="A212">
        <v>30</v>
      </c>
      <c r="B212" s="17">
        <v>1</v>
      </c>
      <c r="C212" s="18" t="s">
        <v>9</v>
      </c>
      <c r="D212" s="18" t="s">
        <v>10</v>
      </c>
      <c r="E212" s="18" t="s">
        <v>11</v>
      </c>
      <c r="F212" s="18">
        <v>1934</v>
      </c>
      <c r="G212" s="18">
        <v>1.34</v>
      </c>
      <c r="H212" s="30">
        <f t="shared" si="12"/>
        <v>572.1800000000001</v>
      </c>
      <c r="I212" s="16">
        <f t="shared" si="13"/>
        <v>427</v>
      </c>
      <c r="J212" s="24">
        <v>63</v>
      </c>
      <c r="K212">
        <v>180</v>
      </c>
      <c r="L212">
        <v>91</v>
      </c>
      <c r="M212">
        <v>72</v>
      </c>
      <c r="N212" s="16">
        <v>21</v>
      </c>
    </row>
    <row r="213" spans="1:14" ht="15.75">
      <c r="A213">
        <v>31</v>
      </c>
      <c r="B213" s="17">
        <v>7</v>
      </c>
      <c r="C213" s="18" t="s">
        <v>27</v>
      </c>
      <c r="D213" s="18" t="s">
        <v>28</v>
      </c>
      <c r="E213" s="18" t="s">
        <v>29</v>
      </c>
      <c r="F213" s="18">
        <v>1955</v>
      </c>
      <c r="G213" s="18">
        <v>1.55</v>
      </c>
      <c r="H213" s="30">
        <f t="shared" si="12"/>
        <v>582.8000000000001</v>
      </c>
      <c r="I213" s="16">
        <f t="shared" si="13"/>
        <v>376</v>
      </c>
      <c r="J213" s="26">
        <v>96</v>
      </c>
      <c r="K213">
        <v>121</v>
      </c>
      <c r="L213">
        <v>105</v>
      </c>
      <c r="M213">
        <v>46</v>
      </c>
      <c r="N213" s="16">
        <v>8</v>
      </c>
    </row>
    <row r="214" spans="1:14" ht="15.75">
      <c r="A214">
        <v>32</v>
      </c>
      <c r="B214" s="17">
        <v>53</v>
      </c>
      <c r="C214" s="18" t="s">
        <v>149</v>
      </c>
      <c r="D214" s="18" t="s">
        <v>150</v>
      </c>
      <c r="E214" s="18" t="s">
        <v>151</v>
      </c>
      <c r="F214" s="18">
        <v>2007</v>
      </c>
      <c r="G214" s="18">
        <v>2.07</v>
      </c>
      <c r="H214" s="30">
        <f t="shared" si="12"/>
        <v>589.9499999999999</v>
      </c>
      <c r="I214" s="16">
        <f t="shared" si="13"/>
        <v>285</v>
      </c>
      <c r="J214" s="26">
        <v>15</v>
      </c>
      <c r="K214">
        <v>50</v>
      </c>
      <c r="L214">
        <v>76</v>
      </c>
      <c r="M214">
        <v>63</v>
      </c>
      <c r="N214" s="16">
        <v>81</v>
      </c>
    </row>
    <row r="215" spans="1:14" ht="15.75">
      <c r="A215">
        <v>33</v>
      </c>
      <c r="B215" s="17">
        <v>40</v>
      </c>
      <c r="C215" s="18" t="s">
        <v>116</v>
      </c>
      <c r="D215" s="18" t="s">
        <v>117</v>
      </c>
      <c r="E215" s="18" t="s">
        <v>118</v>
      </c>
      <c r="F215" s="18">
        <v>1973</v>
      </c>
      <c r="G215" s="18">
        <v>1.73</v>
      </c>
      <c r="H215" s="30">
        <f aca="true" t="shared" si="14" ref="H215:H246">I215*G215</f>
        <v>607.23</v>
      </c>
      <c r="I215" s="16">
        <f aca="true" t="shared" si="15" ref="I215:I246">J215+K215+L215+M215+N215</f>
        <v>351</v>
      </c>
      <c r="J215" s="26">
        <v>36</v>
      </c>
      <c r="K215">
        <v>128</v>
      </c>
      <c r="L215">
        <v>141</v>
      </c>
      <c r="M215">
        <v>44</v>
      </c>
      <c r="N215" s="16">
        <v>2</v>
      </c>
    </row>
    <row r="216" spans="1:14" ht="15.75">
      <c r="A216">
        <v>34</v>
      </c>
      <c r="B216" s="17">
        <v>51</v>
      </c>
      <c r="C216" s="18" t="s">
        <v>144</v>
      </c>
      <c r="D216" s="18" t="s">
        <v>145</v>
      </c>
      <c r="E216" s="18" t="s">
        <v>146</v>
      </c>
      <c r="F216" s="18">
        <v>1996</v>
      </c>
      <c r="G216" s="18">
        <v>1.96</v>
      </c>
      <c r="H216" s="30">
        <f t="shared" si="14"/>
        <v>613.48</v>
      </c>
      <c r="I216" s="16">
        <f t="shared" si="15"/>
        <v>313</v>
      </c>
      <c r="J216" s="26">
        <v>21</v>
      </c>
      <c r="K216">
        <v>103</v>
      </c>
      <c r="L216">
        <v>157</v>
      </c>
      <c r="M216">
        <v>26</v>
      </c>
      <c r="N216" s="16">
        <v>6</v>
      </c>
    </row>
    <row r="217" spans="1:14" ht="15.75">
      <c r="A217">
        <v>35</v>
      </c>
      <c r="B217" s="17">
        <v>31</v>
      </c>
      <c r="C217" s="18" t="s">
        <v>93</v>
      </c>
      <c r="D217" s="18" t="s">
        <v>94</v>
      </c>
      <c r="E217" s="18" t="s">
        <v>95</v>
      </c>
      <c r="F217" s="18">
        <v>1967</v>
      </c>
      <c r="G217" s="18">
        <v>1.67</v>
      </c>
      <c r="H217" s="30">
        <f t="shared" si="14"/>
        <v>662.99</v>
      </c>
      <c r="I217" s="16">
        <f t="shared" si="15"/>
        <v>397</v>
      </c>
      <c r="J217" s="26">
        <v>134</v>
      </c>
      <c r="K217">
        <v>137</v>
      </c>
      <c r="L217">
        <v>70</v>
      </c>
      <c r="M217">
        <v>29</v>
      </c>
      <c r="N217" s="16">
        <v>27</v>
      </c>
    </row>
    <row r="218" spans="1:14" ht="15.75">
      <c r="A218">
        <v>36</v>
      </c>
      <c r="B218" s="17">
        <v>33</v>
      </c>
      <c r="C218" s="18" t="s">
        <v>98</v>
      </c>
      <c r="D218" s="18" t="s">
        <v>99</v>
      </c>
      <c r="E218" s="18" t="s">
        <v>100</v>
      </c>
      <c r="F218" s="18">
        <v>1968</v>
      </c>
      <c r="G218" s="18">
        <v>1.68</v>
      </c>
      <c r="H218" s="30">
        <f t="shared" si="14"/>
        <v>698.88</v>
      </c>
      <c r="I218" s="16">
        <f t="shared" si="15"/>
        <v>416</v>
      </c>
      <c r="J218" s="26">
        <v>190</v>
      </c>
      <c r="K218">
        <v>120</v>
      </c>
      <c r="L218">
        <v>43</v>
      </c>
      <c r="M218">
        <v>36</v>
      </c>
      <c r="N218" s="16">
        <v>27</v>
      </c>
    </row>
    <row r="219" spans="1:14" ht="15.75">
      <c r="A219">
        <v>37</v>
      </c>
      <c r="B219" s="17">
        <v>24</v>
      </c>
      <c r="C219" s="18" t="s">
        <v>71</v>
      </c>
      <c r="D219" s="18" t="s">
        <v>72</v>
      </c>
      <c r="E219" s="18" t="s">
        <v>73</v>
      </c>
      <c r="F219" s="18">
        <v>1963</v>
      </c>
      <c r="G219" s="18">
        <v>1.63</v>
      </c>
      <c r="H219" s="30">
        <f t="shared" si="14"/>
        <v>748.17</v>
      </c>
      <c r="I219" s="16">
        <f t="shared" si="15"/>
        <v>459</v>
      </c>
      <c r="J219" s="26">
        <v>176</v>
      </c>
      <c r="K219">
        <v>165</v>
      </c>
      <c r="L219">
        <v>45</v>
      </c>
      <c r="M219">
        <v>23</v>
      </c>
      <c r="N219" s="16">
        <v>50</v>
      </c>
    </row>
    <row r="220" spans="1:14" ht="15.75">
      <c r="A220">
        <v>38</v>
      </c>
      <c r="B220" s="17">
        <v>22</v>
      </c>
      <c r="C220" s="18" t="s">
        <v>67</v>
      </c>
      <c r="D220" s="18" t="s">
        <v>68</v>
      </c>
      <c r="E220" s="18" t="s">
        <v>204</v>
      </c>
      <c r="F220" s="18">
        <v>1954</v>
      </c>
      <c r="G220" s="18">
        <v>1.54</v>
      </c>
      <c r="H220" s="30">
        <f t="shared" si="14"/>
        <v>765.38</v>
      </c>
      <c r="I220" s="16">
        <f t="shared" si="15"/>
        <v>497</v>
      </c>
      <c r="J220" s="26">
        <v>21</v>
      </c>
      <c r="K220">
        <v>368</v>
      </c>
      <c r="L220">
        <v>83</v>
      </c>
      <c r="M220">
        <v>15</v>
      </c>
      <c r="N220" s="16">
        <v>10</v>
      </c>
    </row>
    <row r="221" spans="1:14" ht="15.75">
      <c r="A221">
        <v>39</v>
      </c>
      <c r="B221" s="17">
        <v>16</v>
      </c>
      <c r="C221" s="18" t="s">
        <v>51</v>
      </c>
      <c r="D221" s="18" t="s">
        <v>52</v>
      </c>
      <c r="E221" s="18" t="s">
        <v>35</v>
      </c>
      <c r="F221" s="18">
        <v>1958</v>
      </c>
      <c r="G221" s="18">
        <v>1.58</v>
      </c>
      <c r="H221" s="30">
        <f t="shared" si="14"/>
        <v>821.6</v>
      </c>
      <c r="I221" s="16">
        <f t="shared" si="15"/>
        <v>520</v>
      </c>
      <c r="J221" s="26">
        <v>194</v>
      </c>
      <c r="K221">
        <v>220</v>
      </c>
      <c r="L221">
        <v>58</v>
      </c>
      <c r="M221">
        <v>34</v>
      </c>
      <c r="N221" s="16">
        <v>14</v>
      </c>
    </row>
    <row r="222" spans="1:14" ht="15.75">
      <c r="A222">
        <v>40</v>
      </c>
      <c r="B222" s="17">
        <v>36</v>
      </c>
      <c r="C222" s="18" t="s">
        <v>106</v>
      </c>
      <c r="D222" s="18" t="s">
        <v>198</v>
      </c>
      <c r="E222" s="18" t="s">
        <v>105</v>
      </c>
      <c r="F222" s="18">
        <v>1969</v>
      </c>
      <c r="G222" s="18">
        <v>1.69</v>
      </c>
      <c r="H222" s="30">
        <f t="shared" si="14"/>
        <v>860.2099999999999</v>
      </c>
      <c r="I222" s="16">
        <f t="shared" si="15"/>
        <v>509</v>
      </c>
      <c r="J222" s="26">
        <v>156</v>
      </c>
      <c r="K222">
        <v>45</v>
      </c>
      <c r="L222">
        <v>224</v>
      </c>
      <c r="M222">
        <v>64</v>
      </c>
      <c r="N222" s="16">
        <v>20</v>
      </c>
    </row>
    <row r="223" spans="1:14" ht="15.75">
      <c r="A223">
        <v>41</v>
      </c>
      <c r="B223" s="17">
        <v>8</v>
      </c>
      <c r="C223" s="18" t="s">
        <v>30</v>
      </c>
      <c r="D223" s="18" t="s">
        <v>31</v>
      </c>
      <c r="E223" s="18" t="s">
        <v>32</v>
      </c>
      <c r="F223" s="18">
        <v>1955</v>
      </c>
      <c r="G223" s="18">
        <v>1.55</v>
      </c>
      <c r="H223" s="30">
        <f t="shared" si="14"/>
        <v>880.4</v>
      </c>
      <c r="I223" s="16">
        <f t="shared" si="15"/>
        <v>568</v>
      </c>
      <c r="J223" s="26">
        <v>14</v>
      </c>
      <c r="K223">
        <v>151</v>
      </c>
      <c r="L223">
        <v>80</v>
      </c>
      <c r="M223">
        <v>147</v>
      </c>
      <c r="N223" s="16">
        <v>176</v>
      </c>
    </row>
    <row r="224" spans="1:14" ht="15.75">
      <c r="A224">
        <v>42</v>
      </c>
      <c r="B224" s="17">
        <v>19</v>
      </c>
      <c r="C224" s="18" t="s">
        <v>59</v>
      </c>
      <c r="D224" s="18" t="s">
        <v>60</v>
      </c>
      <c r="E224" s="18" t="s">
        <v>35</v>
      </c>
      <c r="F224" s="18">
        <v>1959</v>
      </c>
      <c r="G224" s="18">
        <v>1.59</v>
      </c>
      <c r="H224" s="30">
        <f t="shared" si="14"/>
        <v>904.71</v>
      </c>
      <c r="I224" s="16">
        <f t="shared" si="15"/>
        <v>569</v>
      </c>
      <c r="J224" s="26">
        <v>48</v>
      </c>
      <c r="K224">
        <v>398</v>
      </c>
      <c r="L224">
        <v>41</v>
      </c>
      <c r="M224">
        <v>56</v>
      </c>
      <c r="N224" s="16">
        <v>26</v>
      </c>
    </row>
    <row r="225" spans="1:14" ht="15.75">
      <c r="A225">
        <v>43</v>
      </c>
      <c r="B225" s="17">
        <v>14</v>
      </c>
      <c r="C225" s="18" t="s">
        <v>46</v>
      </c>
      <c r="D225" s="18" t="s">
        <v>47</v>
      </c>
      <c r="E225" s="18" t="s">
        <v>35</v>
      </c>
      <c r="F225" s="18">
        <v>1957</v>
      </c>
      <c r="G225" s="18">
        <v>1.57</v>
      </c>
      <c r="H225" s="30">
        <f t="shared" si="14"/>
        <v>940.4300000000001</v>
      </c>
      <c r="I225" s="16">
        <f t="shared" si="15"/>
        <v>599</v>
      </c>
      <c r="J225" s="26">
        <v>58</v>
      </c>
      <c r="K225">
        <v>151</v>
      </c>
      <c r="L225">
        <v>67</v>
      </c>
      <c r="M225">
        <v>147</v>
      </c>
      <c r="N225" s="16">
        <v>176</v>
      </c>
    </row>
    <row r="226" spans="1:14" ht="15.75">
      <c r="A226">
        <v>44</v>
      </c>
      <c r="B226" s="17">
        <v>30</v>
      </c>
      <c r="C226" s="18" t="s">
        <v>88</v>
      </c>
      <c r="D226" s="18" t="s">
        <v>89</v>
      </c>
      <c r="E226" s="18" t="s">
        <v>90</v>
      </c>
      <c r="F226" s="18">
        <v>1967</v>
      </c>
      <c r="G226" s="18">
        <v>1.67</v>
      </c>
      <c r="H226" s="30">
        <f t="shared" si="14"/>
        <v>995.3199999999999</v>
      </c>
      <c r="I226" s="16">
        <f t="shared" si="15"/>
        <v>596</v>
      </c>
      <c r="J226" s="26">
        <v>176</v>
      </c>
      <c r="K226">
        <v>111</v>
      </c>
      <c r="L226">
        <v>115</v>
      </c>
      <c r="M226">
        <v>112</v>
      </c>
      <c r="N226" s="16">
        <v>82</v>
      </c>
    </row>
    <row r="227" spans="1:14" ht="15.75">
      <c r="A227">
        <v>45</v>
      </c>
      <c r="B227" s="17">
        <v>49</v>
      </c>
      <c r="C227" s="18" t="s">
        <v>141</v>
      </c>
      <c r="D227" s="18" t="s">
        <v>142</v>
      </c>
      <c r="E227" s="18" t="s">
        <v>143</v>
      </c>
      <c r="F227" s="18">
        <v>1990</v>
      </c>
      <c r="G227" s="18">
        <v>1.9</v>
      </c>
      <c r="H227" s="30">
        <f t="shared" si="14"/>
        <v>997.5</v>
      </c>
      <c r="I227" s="16">
        <f t="shared" si="15"/>
        <v>525</v>
      </c>
      <c r="J227" s="26">
        <v>56</v>
      </c>
      <c r="K227">
        <v>59</v>
      </c>
      <c r="L227">
        <v>148</v>
      </c>
      <c r="M227">
        <v>147</v>
      </c>
      <c r="N227" s="16">
        <v>115</v>
      </c>
    </row>
    <row r="228" spans="1:14" ht="15.75">
      <c r="A228">
        <v>46</v>
      </c>
      <c r="B228" s="17">
        <v>10</v>
      </c>
      <c r="C228" s="18" t="s">
        <v>36</v>
      </c>
      <c r="D228" s="18" t="s">
        <v>37</v>
      </c>
      <c r="E228" s="18" t="s">
        <v>29</v>
      </c>
      <c r="F228" s="18">
        <v>1956</v>
      </c>
      <c r="G228" s="18">
        <v>1.56</v>
      </c>
      <c r="H228" s="30">
        <f t="shared" si="14"/>
        <v>1067.04</v>
      </c>
      <c r="I228" s="16">
        <f t="shared" si="15"/>
        <v>684</v>
      </c>
      <c r="J228" s="26">
        <v>12</v>
      </c>
      <c r="K228">
        <v>635</v>
      </c>
      <c r="L228">
        <v>10</v>
      </c>
      <c r="M228">
        <v>17</v>
      </c>
      <c r="N228" s="16">
        <v>10</v>
      </c>
    </row>
    <row r="229" spans="1:14" ht="15.75">
      <c r="A229">
        <v>47</v>
      </c>
      <c r="B229" s="17">
        <v>43</v>
      </c>
      <c r="C229" s="18" t="s">
        <v>125</v>
      </c>
      <c r="D229" s="18" t="s">
        <v>126</v>
      </c>
      <c r="E229" s="18" t="s">
        <v>127</v>
      </c>
      <c r="F229" s="18">
        <v>1975</v>
      </c>
      <c r="G229" s="18">
        <v>1.75</v>
      </c>
      <c r="H229" s="30">
        <f t="shared" si="14"/>
        <v>1093.75</v>
      </c>
      <c r="I229" s="16">
        <f t="shared" si="15"/>
        <v>625</v>
      </c>
      <c r="J229" s="26">
        <v>72</v>
      </c>
      <c r="K229">
        <v>162</v>
      </c>
      <c r="L229">
        <v>184</v>
      </c>
      <c r="M229">
        <v>147</v>
      </c>
      <c r="N229" s="16">
        <v>60</v>
      </c>
    </row>
    <row r="230" spans="1:14" ht="15.75">
      <c r="A230">
        <v>48</v>
      </c>
      <c r="B230" s="17">
        <v>28</v>
      </c>
      <c r="C230" s="18" t="s">
        <v>83</v>
      </c>
      <c r="D230" s="18" t="s">
        <v>84</v>
      </c>
      <c r="E230" s="18" t="s">
        <v>203</v>
      </c>
      <c r="F230" s="18">
        <v>2011</v>
      </c>
      <c r="G230" s="18">
        <v>2.11</v>
      </c>
      <c r="H230" s="30">
        <f t="shared" si="14"/>
        <v>1158.3899999999999</v>
      </c>
      <c r="I230" s="16">
        <f t="shared" si="15"/>
        <v>549</v>
      </c>
      <c r="J230" s="26">
        <v>194</v>
      </c>
      <c r="K230">
        <v>132</v>
      </c>
      <c r="L230">
        <v>36</v>
      </c>
      <c r="M230">
        <v>11</v>
      </c>
      <c r="N230" s="16">
        <v>176</v>
      </c>
    </row>
    <row r="231" spans="1:14" ht="15.75">
      <c r="A231">
        <v>49</v>
      </c>
      <c r="B231" s="17">
        <v>11</v>
      </c>
      <c r="C231" s="18" t="s">
        <v>38</v>
      </c>
      <c r="D231" s="18" t="s">
        <v>39</v>
      </c>
      <c r="E231" s="18" t="s">
        <v>40</v>
      </c>
      <c r="F231" s="18">
        <v>1957</v>
      </c>
      <c r="G231" s="18">
        <v>1.57</v>
      </c>
      <c r="H231" s="30">
        <f t="shared" si="14"/>
        <v>1183.78</v>
      </c>
      <c r="I231" s="16">
        <f t="shared" si="15"/>
        <v>754</v>
      </c>
      <c r="J231" s="26">
        <v>194</v>
      </c>
      <c r="K231">
        <v>203</v>
      </c>
      <c r="L231">
        <v>125</v>
      </c>
      <c r="M231">
        <v>56</v>
      </c>
      <c r="N231" s="16">
        <v>176</v>
      </c>
    </row>
    <row r="232" spans="1:14" ht="15.75">
      <c r="A232">
        <v>50</v>
      </c>
      <c r="B232" s="17">
        <v>50</v>
      </c>
      <c r="C232" s="18" t="s">
        <v>91</v>
      </c>
      <c r="D232" s="18" t="s">
        <v>92</v>
      </c>
      <c r="E232" s="18" t="s">
        <v>146</v>
      </c>
      <c r="F232" s="18">
        <v>1991</v>
      </c>
      <c r="G232" s="18">
        <v>1.91</v>
      </c>
      <c r="H232" s="30">
        <f t="shared" si="14"/>
        <v>1188.02</v>
      </c>
      <c r="I232" s="16">
        <f t="shared" si="15"/>
        <v>622</v>
      </c>
      <c r="J232" s="26">
        <v>194</v>
      </c>
      <c r="K232">
        <v>133</v>
      </c>
      <c r="L232">
        <v>159</v>
      </c>
      <c r="M232">
        <v>56</v>
      </c>
      <c r="N232" s="16">
        <v>80</v>
      </c>
    </row>
    <row r="233" spans="1:14" ht="15.75">
      <c r="A233">
        <v>51</v>
      </c>
      <c r="B233" s="17">
        <v>26</v>
      </c>
      <c r="C233" s="18" t="s">
        <v>77</v>
      </c>
      <c r="D233" s="18" t="s">
        <v>78</v>
      </c>
      <c r="E233" s="18" t="s">
        <v>79</v>
      </c>
      <c r="F233" s="18">
        <v>1963</v>
      </c>
      <c r="G233" s="18">
        <v>1.63</v>
      </c>
      <c r="H233" s="30">
        <f t="shared" si="14"/>
        <v>1439.29</v>
      </c>
      <c r="I233" s="16">
        <f t="shared" si="15"/>
        <v>883</v>
      </c>
      <c r="J233" s="26">
        <v>194</v>
      </c>
      <c r="K233">
        <v>156</v>
      </c>
      <c r="L233">
        <v>224</v>
      </c>
      <c r="M233">
        <v>133</v>
      </c>
      <c r="N233" s="16">
        <v>176</v>
      </c>
    </row>
    <row r="234" spans="1:14" ht="15.75">
      <c r="A234">
        <v>52</v>
      </c>
      <c r="B234" s="17">
        <v>44</v>
      </c>
      <c r="C234" s="18" t="s">
        <v>128</v>
      </c>
      <c r="D234" s="18" t="s">
        <v>129</v>
      </c>
      <c r="E234" s="18" t="s">
        <v>130</v>
      </c>
      <c r="F234" s="18">
        <v>1976</v>
      </c>
      <c r="G234" s="18">
        <v>1.76</v>
      </c>
      <c r="H234" s="30">
        <f t="shared" si="14"/>
        <v>1561.1200000000001</v>
      </c>
      <c r="I234" s="16">
        <f t="shared" si="15"/>
        <v>887</v>
      </c>
      <c r="J234" s="26">
        <v>174</v>
      </c>
      <c r="K234">
        <v>556</v>
      </c>
      <c r="L234">
        <v>93</v>
      </c>
      <c r="M234">
        <v>62</v>
      </c>
      <c r="N234" s="16">
        <v>2</v>
      </c>
    </row>
    <row r="235" spans="1:14" ht="15.75">
      <c r="A235">
        <v>53</v>
      </c>
      <c r="B235" s="17">
        <v>52</v>
      </c>
      <c r="C235" s="18" t="s">
        <v>147</v>
      </c>
      <c r="D235" s="18" t="s">
        <v>148</v>
      </c>
      <c r="E235" s="18" t="s">
        <v>133</v>
      </c>
      <c r="F235" s="18">
        <v>2000</v>
      </c>
      <c r="G235" s="18">
        <v>2</v>
      </c>
      <c r="H235" s="30">
        <f t="shared" si="14"/>
        <v>1872</v>
      </c>
      <c r="I235" s="16">
        <f t="shared" si="15"/>
        <v>936</v>
      </c>
      <c r="J235" s="26">
        <v>194</v>
      </c>
      <c r="K235">
        <v>350</v>
      </c>
      <c r="L235">
        <v>69</v>
      </c>
      <c r="M235">
        <v>147</v>
      </c>
      <c r="N235" s="16">
        <v>176</v>
      </c>
    </row>
    <row r="236" spans="1:14" ht="15.75">
      <c r="A236">
        <v>54</v>
      </c>
      <c r="B236" s="17">
        <v>4</v>
      </c>
      <c r="C236" s="18" t="s">
        <v>18</v>
      </c>
      <c r="D236" s="18" t="s">
        <v>19</v>
      </c>
      <c r="E236" s="18" t="s">
        <v>20</v>
      </c>
      <c r="F236" s="18">
        <v>1955</v>
      </c>
      <c r="G236" s="18">
        <v>1.55</v>
      </c>
      <c r="H236" s="30">
        <f t="shared" si="14"/>
        <v>2087.85</v>
      </c>
      <c r="I236" s="16">
        <f t="shared" si="15"/>
        <v>1347</v>
      </c>
      <c r="J236" s="26">
        <v>194</v>
      </c>
      <c r="K236">
        <v>142</v>
      </c>
      <c r="L236">
        <v>166</v>
      </c>
      <c r="M236">
        <v>501</v>
      </c>
      <c r="N236" s="16">
        <v>344</v>
      </c>
    </row>
    <row r="237" spans="2:7" ht="15">
      <c r="B237" s="17"/>
      <c r="C237" s="16"/>
      <c r="D237" s="16"/>
      <c r="E237" s="16"/>
      <c r="F237" s="16"/>
      <c r="G237" s="16"/>
    </row>
    <row r="238" spans="4:8" ht="23.25">
      <c r="D238" s="1" t="s">
        <v>193</v>
      </c>
      <c r="E238" s="1"/>
      <c r="F238" s="1"/>
      <c r="G238" s="1"/>
      <c r="H238" s="1"/>
    </row>
    <row r="239" spans="4:11" ht="23.25">
      <c r="D239" s="1"/>
      <c r="E239" s="1" t="s">
        <v>224</v>
      </c>
      <c r="F239" s="1"/>
      <c r="G239" s="1"/>
      <c r="J239" s="15"/>
      <c r="K239" s="15"/>
    </row>
    <row r="241" spans="1:14" ht="39">
      <c r="A241" s="3" t="s">
        <v>0</v>
      </c>
      <c r="B241" s="3" t="s">
        <v>1</v>
      </c>
      <c r="C241" s="5" t="s">
        <v>180</v>
      </c>
      <c r="D241" s="5" t="s">
        <v>181</v>
      </c>
      <c r="E241" s="5" t="s">
        <v>182</v>
      </c>
      <c r="F241" s="3" t="s">
        <v>183</v>
      </c>
      <c r="G241" s="3" t="s">
        <v>184</v>
      </c>
      <c r="H241" s="6" t="s">
        <v>185</v>
      </c>
      <c r="I241" s="6" t="s">
        <v>186</v>
      </c>
      <c r="J241" s="10" t="s">
        <v>190</v>
      </c>
      <c r="K241" s="10" t="s">
        <v>187</v>
      </c>
      <c r="L241" s="10" t="s">
        <v>191</v>
      </c>
      <c r="M241" s="10" t="s">
        <v>188</v>
      </c>
      <c r="N241" s="10" t="s">
        <v>189</v>
      </c>
    </row>
    <row r="242" spans="2:13" ht="24.75" customHeight="1">
      <c r="B242" s="17"/>
      <c r="C242" s="18"/>
      <c r="D242" s="18"/>
      <c r="E242" s="18"/>
      <c r="F242" s="18"/>
      <c r="G242" s="18"/>
      <c r="J242" s="24"/>
      <c r="M242" s="16"/>
    </row>
    <row r="243" spans="1:14" ht="24.75" customHeight="1">
      <c r="A243" s="15">
        <v>1</v>
      </c>
      <c r="B243" s="17">
        <v>38</v>
      </c>
      <c r="C243" s="18" t="s">
        <v>110</v>
      </c>
      <c r="D243" s="18" t="s">
        <v>111</v>
      </c>
      <c r="E243" s="18" t="s">
        <v>112</v>
      </c>
      <c r="F243" s="18">
        <v>1972</v>
      </c>
      <c r="G243" s="18">
        <v>1.72</v>
      </c>
      <c r="H243" s="30">
        <f aca="true" t="shared" si="16" ref="H243:H260">I243*G243</f>
        <v>240.79999999999998</v>
      </c>
      <c r="I243">
        <f aca="true" t="shared" si="17" ref="I243:I260">J243+K243+L243+M243+N243</f>
        <v>140</v>
      </c>
      <c r="J243" s="26">
        <v>14</v>
      </c>
      <c r="K243">
        <v>56</v>
      </c>
      <c r="L243">
        <v>16</v>
      </c>
      <c r="M243" s="16">
        <v>42</v>
      </c>
      <c r="N243">
        <v>12</v>
      </c>
    </row>
    <row r="244" spans="1:14" ht="24.75" customHeight="1">
      <c r="A244" s="15">
        <v>2</v>
      </c>
      <c r="B244" s="17">
        <v>13</v>
      </c>
      <c r="C244" s="18" t="s">
        <v>44</v>
      </c>
      <c r="D244" s="18" t="s">
        <v>45</v>
      </c>
      <c r="E244" s="18" t="s">
        <v>29</v>
      </c>
      <c r="F244" s="18">
        <v>1957</v>
      </c>
      <c r="G244" s="18">
        <v>1.57</v>
      </c>
      <c r="H244" s="30">
        <f t="shared" si="16"/>
        <v>263.76</v>
      </c>
      <c r="I244" s="16">
        <f t="shared" si="17"/>
        <v>168</v>
      </c>
      <c r="J244" s="26">
        <v>26</v>
      </c>
      <c r="K244">
        <v>65</v>
      </c>
      <c r="L244">
        <v>55</v>
      </c>
      <c r="M244" s="16">
        <v>10</v>
      </c>
      <c r="N244">
        <v>12</v>
      </c>
    </row>
    <row r="245" spans="1:14" ht="24.75" customHeight="1">
      <c r="A245" s="15">
        <v>3</v>
      </c>
      <c r="B245" s="17">
        <v>25</v>
      </c>
      <c r="C245" s="18" t="s">
        <v>74</v>
      </c>
      <c r="D245" s="18" t="s">
        <v>75</v>
      </c>
      <c r="E245" s="18" t="s">
        <v>76</v>
      </c>
      <c r="F245" s="18">
        <v>1963</v>
      </c>
      <c r="G245" s="18">
        <v>1.63</v>
      </c>
      <c r="H245" s="30">
        <f t="shared" si="16"/>
        <v>314.59</v>
      </c>
      <c r="I245" s="16">
        <f t="shared" si="17"/>
        <v>193</v>
      </c>
      <c r="J245" s="26">
        <v>48</v>
      </c>
      <c r="K245">
        <v>104</v>
      </c>
      <c r="L245">
        <v>16</v>
      </c>
      <c r="M245" s="16">
        <v>17</v>
      </c>
      <c r="N245">
        <v>8</v>
      </c>
    </row>
    <row r="246" spans="1:14" ht="24.75" customHeight="1">
      <c r="A246" s="15">
        <v>4</v>
      </c>
      <c r="B246" s="17">
        <v>46</v>
      </c>
      <c r="C246" s="18" t="s">
        <v>134</v>
      </c>
      <c r="D246" s="18" t="s">
        <v>135</v>
      </c>
      <c r="E246" s="18" t="s">
        <v>133</v>
      </c>
      <c r="F246" s="18">
        <v>1987</v>
      </c>
      <c r="G246" s="18">
        <v>1.87</v>
      </c>
      <c r="H246" s="30">
        <f t="shared" si="16"/>
        <v>418.88</v>
      </c>
      <c r="I246" s="16">
        <f t="shared" si="17"/>
        <v>224</v>
      </c>
      <c r="J246" s="26">
        <v>7</v>
      </c>
      <c r="K246">
        <v>106</v>
      </c>
      <c r="L246">
        <v>57</v>
      </c>
      <c r="M246" s="16">
        <v>29</v>
      </c>
      <c r="N246">
        <v>25</v>
      </c>
    </row>
    <row r="247" spans="1:14" ht="24.75" customHeight="1">
      <c r="A247" s="15">
        <v>5</v>
      </c>
      <c r="B247" s="17">
        <v>9</v>
      </c>
      <c r="C247" s="18" t="s">
        <v>33</v>
      </c>
      <c r="D247" s="18" t="s">
        <v>34</v>
      </c>
      <c r="E247" s="18" t="s">
        <v>201</v>
      </c>
      <c r="F247" s="18">
        <v>1966</v>
      </c>
      <c r="G247" s="18">
        <v>1.66</v>
      </c>
      <c r="H247" s="30">
        <f t="shared" si="16"/>
        <v>419.97999999999996</v>
      </c>
      <c r="I247" s="16">
        <f t="shared" si="17"/>
        <v>253</v>
      </c>
      <c r="J247" s="26">
        <v>57</v>
      </c>
      <c r="K247">
        <v>134</v>
      </c>
      <c r="L247">
        <v>43</v>
      </c>
      <c r="M247" s="16">
        <v>9</v>
      </c>
      <c r="N247">
        <v>10</v>
      </c>
    </row>
    <row r="248" spans="1:14" ht="24.75" customHeight="1">
      <c r="A248" s="15">
        <v>6</v>
      </c>
      <c r="B248" s="17">
        <v>12</v>
      </c>
      <c r="C248" s="18" t="s">
        <v>41</v>
      </c>
      <c r="D248" s="18" t="s">
        <v>42</v>
      </c>
      <c r="E248" s="18" t="s">
        <v>43</v>
      </c>
      <c r="F248" s="18">
        <v>1957</v>
      </c>
      <c r="G248" s="18">
        <v>1.57</v>
      </c>
      <c r="H248" s="30">
        <f t="shared" si="16"/>
        <v>431.75</v>
      </c>
      <c r="I248" s="16">
        <f t="shared" si="17"/>
        <v>275</v>
      </c>
      <c r="J248" s="26">
        <v>12</v>
      </c>
      <c r="K248">
        <v>132</v>
      </c>
      <c r="L248">
        <v>24</v>
      </c>
      <c r="M248" s="16">
        <v>71</v>
      </c>
      <c r="N248">
        <v>36</v>
      </c>
    </row>
    <row r="249" spans="1:14" ht="24.75" customHeight="1">
      <c r="A249" s="15">
        <v>7</v>
      </c>
      <c r="B249" s="17">
        <v>2</v>
      </c>
      <c r="C249" s="18" t="s">
        <v>12</v>
      </c>
      <c r="D249" s="18" t="s">
        <v>13</v>
      </c>
      <c r="E249" s="18" t="s">
        <v>14</v>
      </c>
      <c r="F249" s="18">
        <v>1953</v>
      </c>
      <c r="G249" s="18">
        <v>1.53</v>
      </c>
      <c r="H249" s="30">
        <f t="shared" si="16"/>
        <v>432.99</v>
      </c>
      <c r="I249" s="16">
        <f t="shared" si="17"/>
        <v>283</v>
      </c>
      <c r="J249" s="24">
        <v>40</v>
      </c>
      <c r="K249">
        <v>98</v>
      </c>
      <c r="L249">
        <v>56</v>
      </c>
      <c r="M249" s="16">
        <v>45</v>
      </c>
      <c r="N249">
        <v>44</v>
      </c>
    </row>
    <row r="250" spans="1:14" ht="24.75" customHeight="1">
      <c r="A250" s="15">
        <v>8</v>
      </c>
      <c r="B250" s="17">
        <v>34</v>
      </c>
      <c r="C250" s="18" t="s">
        <v>101</v>
      </c>
      <c r="D250" s="18" t="s">
        <v>196</v>
      </c>
      <c r="E250" s="18" t="s">
        <v>102</v>
      </c>
      <c r="F250" s="18">
        <v>1968</v>
      </c>
      <c r="G250" s="18">
        <v>1.68</v>
      </c>
      <c r="H250" s="30">
        <f t="shared" si="16"/>
        <v>510.71999999999997</v>
      </c>
      <c r="I250" s="16">
        <f t="shared" si="17"/>
        <v>304</v>
      </c>
      <c r="J250" s="26">
        <v>70</v>
      </c>
      <c r="K250">
        <v>162</v>
      </c>
      <c r="L250">
        <v>44</v>
      </c>
      <c r="M250" s="16">
        <v>19</v>
      </c>
      <c r="N250">
        <v>9</v>
      </c>
    </row>
    <row r="251" spans="1:14" ht="24.75" customHeight="1">
      <c r="A251" s="15">
        <v>9</v>
      </c>
      <c r="B251" s="17">
        <v>7</v>
      </c>
      <c r="C251" s="18" t="s">
        <v>27</v>
      </c>
      <c r="D251" s="18" t="s">
        <v>28</v>
      </c>
      <c r="E251" s="18" t="s">
        <v>29</v>
      </c>
      <c r="F251" s="18">
        <v>1955</v>
      </c>
      <c r="G251" s="18">
        <v>1.55</v>
      </c>
      <c r="H251" s="30">
        <f t="shared" si="16"/>
        <v>582.8000000000001</v>
      </c>
      <c r="I251" s="16">
        <f t="shared" si="17"/>
        <v>376</v>
      </c>
      <c r="J251" s="26">
        <v>96</v>
      </c>
      <c r="K251">
        <v>121</v>
      </c>
      <c r="L251">
        <v>105</v>
      </c>
      <c r="M251" s="16">
        <v>46</v>
      </c>
      <c r="N251">
        <v>8</v>
      </c>
    </row>
    <row r="252" spans="1:14" ht="24.75" customHeight="1">
      <c r="A252" s="15">
        <v>10</v>
      </c>
      <c r="B252" s="17">
        <v>51</v>
      </c>
      <c r="C252" s="18" t="s">
        <v>144</v>
      </c>
      <c r="D252" s="18" t="s">
        <v>145</v>
      </c>
      <c r="E252" s="18" t="s">
        <v>146</v>
      </c>
      <c r="F252" s="18">
        <v>1996</v>
      </c>
      <c r="G252" s="18">
        <v>1.96</v>
      </c>
      <c r="H252" s="30">
        <f t="shared" si="16"/>
        <v>613.48</v>
      </c>
      <c r="I252" s="16">
        <f t="shared" si="17"/>
        <v>313</v>
      </c>
      <c r="J252" s="26">
        <v>21</v>
      </c>
      <c r="K252">
        <v>103</v>
      </c>
      <c r="L252">
        <v>157</v>
      </c>
      <c r="M252" s="16">
        <v>26</v>
      </c>
      <c r="N252">
        <v>6</v>
      </c>
    </row>
    <row r="253" spans="1:14" ht="24.75" customHeight="1">
      <c r="A253" s="15">
        <v>11</v>
      </c>
      <c r="B253" s="17">
        <v>22</v>
      </c>
      <c r="C253" s="18" t="s">
        <v>67</v>
      </c>
      <c r="D253" s="18" t="s">
        <v>68</v>
      </c>
      <c r="E253" s="18" t="s">
        <v>204</v>
      </c>
      <c r="F253" s="18">
        <v>1954</v>
      </c>
      <c r="G253" s="18">
        <v>1.54</v>
      </c>
      <c r="H253" s="30">
        <f t="shared" si="16"/>
        <v>765.38</v>
      </c>
      <c r="I253" s="16">
        <f t="shared" si="17"/>
        <v>497</v>
      </c>
      <c r="J253" s="26">
        <v>21</v>
      </c>
      <c r="K253">
        <v>368</v>
      </c>
      <c r="L253">
        <v>83</v>
      </c>
      <c r="M253" s="16">
        <v>15</v>
      </c>
      <c r="N253">
        <v>10</v>
      </c>
    </row>
    <row r="254" spans="1:14" ht="24.75" customHeight="1">
      <c r="A254" s="15">
        <v>12</v>
      </c>
      <c r="B254" s="17">
        <v>16</v>
      </c>
      <c r="C254" s="18" t="s">
        <v>51</v>
      </c>
      <c r="D254" s="18" t="s">
        <v>52</v>
      </c>
      <c r="E254" s="18" t="s">
        <v>35</v>
      </c>
      <c r="F254" s="18">
        <v>1958</v>
      </c>
      <c r="G254" s="18">
        <v>1.58</v>
      </c>
      <c r="H254" s="30">
        <f t="shared" si="16"/>
        <v>821.6</v>
      </c>
      <c r="I254" s="16">
        <f t="shared" si="17"/>
        <v>520</v>
      </c>
      <c r="J254" s="26">
        <v>194</v>
      </c>
      <c r="K254">
        <v>220</v>
      </c>
      <c r="L254">
        <v>58</v>
      </c>
      <c r="M254" s="16">
        <v>34</v>
      </c>
      <c r="N254">
        <v>14</v>
      </c>
    </row>
    <row r="255" spans="1:14" ht="24.75" customHeight="1">
      <c r="A255" s="15">
        <v>13</v>
      </c>
      <c r="B255" s="17">
        <v>19</v>
      </c>
      <c r="C255" s="18" t="s">
        <v>59</v>
      </c>
      <c r="D255" s="18" t="s">
        <v>60</v>
      </c>
      <c r="E255" s="18" t="s">
        <v>35</v>
      </c>
      <c r="F255" s="18">
        <v>1959</v>
      </c>
      <c r="G255" s="18">
        <v>1.59</v>
      </c>
      <c r="H255" s="30">
        <f t="shared" si="16"/>
        <v>904.71</v>
      </c>
      <c r="I255" s="16">
        <f t="shared" si="17"/>
        <v>569</v>
      </c>
      <c r="J255" s="26">
        <v>48</v>
      </c>
      <c r="K255">
        <v>398</v>
      </c>
      <c r="L255">
        <v>41</v>
      </c>
      <c r="M255" s="16">
        <v>56</v>
      </c>
      <c r="N255">
        <v>26</v>
      </c>
    </row>
    <row r="256" spans="1:14" ht="24.75" customHeight="1">
      <c r="A256" s="15">
        <v>14</v>
      </c>
      <c r="B256" s="17">
        <v>14</v>
      </c>
      <c r="C256" s="18" t="s">
        <v>46</v>
      </c>
      <c r="D256" s="18" t="s">
        <v>47</v>
      </c>
      <c r="E256" s="18" t="s">
        <v>35</v>
      </c>
      <c r="F256" s="18">
        <v>1957</v>
      </c>
      <c r="G256" s="18">
        <v>1.57</v>
      </c>
      <c r="H256" s="30">
        <f t="shared" si="16"/>
        <v>940.4300000000001</v>
      </c>
      <c r="I256" s="16">
        <f t="shared" si="17"/>
        <v>599</v>
      </c>
      <c r="J256" s="26">
        <v>58</v>
      </c>
      <c r="K256">
        <v>151</v>
      </c>
      <c r="L256">
        <v>67</v>
      </c>
      <c r="M256" s="16">
        <v>147</v>
      </c>
      <c r="N256">
        <v>176</v>
      </c>
    </row>
    <row r="257" spans="1:14" ht="24.75" customHeight="1">
      <c r="A257" s="15">
        <v>15</v>
      </c>
      <c r="B257" s="17">
        <v>49</v>
      </c>
      <c r="C257" s="18" t="s">
        <v>141</v>
      </c>
      <c r="D257" s="18" t="s">
        <v>142</v>
      </c>
      <c r="E257" s="18" t="s">
        <v>143</v>
      </c>
      <c r="F257" s="18">
        <v>1990</v>
      </c>
      <c r="G257" s="18">
        <v>1.9</v>
      </c>
      <c r="H257" s="30">
        <f t="shared" si="16"/>
        <v>997.5</v>
      </c>
      <c r="I257" s="16">
        <f t="shared" si="17"/>
        <v>525</v>
      </c>
      <c r="J257" s="26">
        <v>56</v>
      </c>
      <c r="K257">
        <v>59</v>
      </c>
      <c r="L257">
        <v>148</v>
      </c>
      <c r="M257" s="16">
        <v>147</v>
      </c>
      <c r="N257">
        <v>115</v>
      </c>
    </row>
    <row r="258" spans="1:14" ht="24.75" customHeight="1">
      <c r="A258" s="15">
        <v>16</v>
      </c>
      <c r="B258" s="17">
        <v>10</v>
      </c>
      <c r="C258" s="18" t="s">
        <v>36</v>
      </c>
      <c r="D258" s="18" t="s">
        <v>37</v>
      </c>
      <c r="E258" s="18" t="s">
        <v>29</v>
      </c>
      <c r="F258" s="18">
        <v>1956</v>
      </c>
      <c r="G258" s="18">
        <v>1.56</v>
      </c>
      <c r="H258" s="30">
        <f t="shared" si="16"/>
        <v>1067.04</v>
      </c>
      <c r="I258" s="16">
        <f t="shared" si="17"/>
        <v>684</v>
      </c>
      <c r="J258" s="26">
        <v>12</v>
      </c>
      <c r="K258">
        <v>635</v>
      </c>
      <c r="L258">
        <v>10</v>
      </c>
      <c r="M258" s="16">
        <v>17</v>
      </c>
      <c r="N258">
        <v>10</v>
      </c>
    </row>
    <row r="259" spans="1:14" ht="24.75" customHeight="1">
      <c r="A259" s="15">
        <v>17</v>
      </c>
      <c r="B259" s="17">
        <v>28</v>
      </c>
      <c r="C259" s="18" t="s">
        <v>83</v>
      </c>
      <c r="D259" s="18" t="s">
        <v>84</v>
      </c>
      <c r="E259" s="18" t="s">
        <v>203</v>
      </c>
      <c r="F259" s="18">
        <v>2011</v>
      </c>
      <c r="G259" s="18">
        <v>2.11</v>
      </c>
      <c r="H259" s="30">
        <f t="shared" si="16"/>
        <v>1158.3899999999999</v>
      </c>
      <c r="I259" s="16">
        <f t="shared" si="17"/>
        <v>549</v>
      </c>
      <c r="J259" s="26">
        <v>194</v>
      </c>
      <c r="K259">
        <v>132</v>
      </c>
      <c r="L259">
        <v>36</v>
      </c>
      <c r="M259" s="16">
        <v>11</v>
      </c>
      <c r="N259">
        <v>176</v>
      </c>
    </row>
    <row r="260" spans="1:14" ht="24.75" customHeight="1">
      <c r="A260" s="15">
        <v>18</v>
      </c>
      <c r="B260" s="17">
        <v>50</v>
      </c>
      <c r="C260" s="18" t="s">
        <v>91</v>
      </c>
      <c r="D260" s="18" t="s">
        <v>92</v>
      </c>
      <c r="E260" s="18" t="s">
        <v>146</v>
      </c>
      <c r="F260" s="18">
        <v>1991</v>
      </c>
      <c r="G260" s="18">
        <v>1.91</v>
      </c>
      <c r="H260" s="30">
        <f t="shared" si="16"/>
        <v>1188.02</v>
      </c>
      <c r="I260" s="16">
        <f t="shared" si="17"/>
        <v>622</v>
      </c>
      <c r="J260" s="26">
        <v>194</v>
      </c>
      <c r="K260">
        <v>133</v>
      </c>
      <c r="L260">
        <v>159</v>
      </c>
      <c r="M260" s="16">
        <v>56</v>
      </c>
      <c r="N260">
        <v>80</v>
      </c>
    </row>
    <row r="261" spans="2:13" ht="24.75" customHeight="1">
      <c r="B261" s="17"/>
      <c r="C261" s="18"/>
      <c r="D261" s="18"/>
      <c r="E261" s="18"/>
      <c r="F261" s="18"/>
      <c r="G261" s="18"/>
      <c r="J261" s="25"/>
      <c r="M261" s="16"/>
    </row>
    <row r="262" spans="2:13" ht="15.75">
      <c r="B262" s="17"/>
      <c r="C262" s="18"/>
      <c r="D262" s="18"/>
      <c r="E262" s="18"/>
      <c r="F262" s="18"/>
      <c r="G262" s="18"/>
      <c r="J262" s="26"/>
      <c r="M262" s="16"/>
    </row>
    <row r="263" spans="2:13" ht="15.75">
      <c r="B263" s="17"/>
      <c r="C263" s="18"/>
      <c r="D263" s="18"/>
      <c r="E263" s="18"/>
      <c r="F263" s="18"/>
      <c r="G263" s="18"/>
      <c r="J263" s="26"/>
      <c r="M263" s="16"/>
    </row>
    <row r="264" spans="2:13" ht="15.75">
      <c r="B264" s="17"/>
      <c r="C264" s="18"/>
      <c r="D264" s="18"/>
      <c r="E264" s="18"/>
      <c r="F264" s="18"/>
      <c r="G264" s="18"/>
      <c r="J264" s="26"/>
      <c r="M264" s="16"/>
    </row>
    <row r="265" spans="2:13" ht="15.75">
      <c r="B265" s="17"/>
      <c r="C265" s="18"/>
      <c r="D265" s="18"/>
      <c r="E265" s="18"/>
      <c r="F265" s="18"/>
      <c r="G265" s="18"/>
      <c r="J265" s="26"/>
      <c r="M265" s="16"/>
    </row>
    <row r="266" spans="2:13" ht="15.75">
      <c r="B266" s="17"/>
      <c r="C266" s="18"/>
      <c r="D266" s="18"/>
      <c r="E266" s="18"/>
      <c r="F266" s="18"/>
      <c r="G266" s="18"/>
      <c r="J266" s="26"/>
      <c r="M266" s="16"/>
    </row>
    <row r="267" spans="2:13" ht="15.75">
      <c r="B267" s="17"/>
      <c r="C267" s="18"/>
      <c r="D267" s="18"/>
      <c r="E267" s="18"/>
      <c r="F267" s="18"/>
      <c r="G267" s="18"/>
      <c r="J267" s="26"/>
      <c r="M267" s="16"/>
    </row>
    <row r="268" spans="2:13" ht="15.75">
      <c r="B268" s="17"/>
      <c r="C268" s="18"/>
      <c r="D268" s="18"/>
      <c r="E268" s="18"/>
      <c r="F268" s="18"/>
      <c r="G268" s="18"/>
      <c r="J268" s="26"/>
      <c r="M268" s="16"/>
    </row>
    <row r="269" spans="2:13" ht="15.75">
      <c r="B269" s="17"/>
      <c r="C269" s="18"/>
      <c r="D269" s="18"/>
      <c r="E269" s="18"/>
      <c r="F269" s="18"/>
      <c r="G269" s="18"/>
      <c r="J269" s="26"/>
      <c r="M269" s="16"/>
    </row>
    <row r="270" spans="2:13" ht="15.75">
      <c r="B270" s="17"/>
      <c r="C270" s="18"/>
      <c r="D270" s="18"/>
      <c r="E270" s="18"/>
      <c r="F270" s="18"/>
      <c r="G270" s="18"/>
      <c r="J270" s="26"/>
      <c r="M270" s="16"/>
    </row>
    <row r="271" spans="2:13" ht="15.75">
      <c r="B271" s="17"/>
      <c r="C271" s="18"/>
      <c r="D271" s="18"/>
      <c r="E271" s="18"/>
      <c r="F271" s="18"/>
      <c r="G271" s="18"/>
      <c r="J271" s="26"/>
      <c r="M271" s="16"/>
    </row>
    <row r="272" spans="2:13" ht="15.75">
      <c r="B272" s="17"/>
      <c r="C272" s="18"/>
      <c r="D272" s="18"/>
      <c r="E272" s="18"/>
      <c r="F272" s="18"/>
      <c r="G272" s="18"/>
      <c r="J272" s="26"/>
      <c r="M272" s="16"/>
    </row>
    <row r="273" spans="2:13" ht="15.75">
      <c r="B273" s="17"/>
      <c r="C273" s="18"/>
      <c r="D273" s="18"/>
      <c r="E273" s="18"/>
      <c r="F273" s="18"/>
      <c r="G273" s="18"/>
      <c r="J273" s="26"/>
      <c r="M273" s="16"/>
    </row>
    <row r="274" spans="2:13" ht="15.75">
      <c r="B274" s="17"/>
      <c r="C274" s="18"/>
      <c r="D274" s="18"/>
      <c r="E274" s="18"/>
      <c r="F274" s="18"/>
      <c r="G274" s="18"/>
      <c r="J274" s="26"/>
      <c r="M274" s="16"/>
    </row>
    <row r="275" spans="2:13" ht="15.75">
      <c r="B275" s="17"/>
      <c r="C275" s="18"/>
      <c r="D275" s="18"/>
      <c r="E275" s="18"/>
      <c r="F275" s="18"/>
      <c r="G275" s="18"/>
      <c r="J275" s="26"/>
      <c r="M275" s="16"/>
    </row>
    <row r="276" spans="2:13" ht="15.75">
      <c r="B276" s="17"/>
      <c r="C276" s="18"/>
      <c r="D276" s="18"/>
      <c r="E276" s="18"/>
      <c r="F276" s="18"/>
      <c r="G276" s="18"/>
      <c r="J276" s="26"/>
      <c r="M276" s="16"/>
    </row>
    <row r="277" spans="2:13" ht="15.75">
      <c r="B277" s="17"/>
      <c r="C277" s="18"/>
      <c r="D277" s="18"/>
      <c r="E277" s="18"/>
      <c r="F277" s="18"/>
      <c r="G277" s="18"/>
      <c r="J277" s="26"/>
      <c r="M277" s="16"/>
    </row>
    <row r="278" spans="2:13" ht="15.75">
      <c r="B278" s="17"/>
      <c r="C278" s="18"/>
      <c r="D278" s="18"/>
      <c r="E278" s="18"/>
      <c r="F278" s="18"/>
      <c r="G278" s="18"/>
      <c r="J278" s="26"/>
      <c r="M278" s="16"/>
    </row>
    <row r="279" spans="2:13" ht="15.75">
      <c r="B279" s="17"/>
      <c r="C279" s="18"/>
      <c r="D279" s="18"/>
      <c r="E279" s="18"/>
      <c r="F279" s="18"/>
      <c r="G279" s="18"/>
      <c r="J279" s="26"/>
      <c r="M279" s="16"/>
    </row>
    <row r="280" spans="2:13" ht="15.75">
      <c r="B280" s="17"/>
      <c r="C280" s="18"/>
      <c r="D280" s="18"/>
      <c r="E280" s="18"/>
      <c r="F280" s="18"/>
      <c r="G280" s="18"/>
      <c r="J280" s="26"/>
      <c r="M280" s="16"/>
    </row>
    <row r="281" spans="2:13" ht="15.75">
      <c r="B281" s="17"/>
      <c r="C281" s="18"/>
      <c r="D281" s="18"/>
      <c r="E281" s="18"/>
      <c r="F281" s="18"/>
      <c r="G281" s="18"/>
      <c r="J281" s="26"/>
      <c r="M281" s="16"/>
    </row>
    <row r="282" spans="2:13" ht="15.75">
      <c r="B282" s="17"/>
      <c r="C282" s="18"/>
      <c r="D282" s="18"/>
      <c r="E282" s="18"/>
      <c r="F282" s="18"/>
      <c r="G282" s="18"/>
      <c r="J282" s="26"/>
      <c r="M282" s="16"/>
    </row>
    <row r="283" spans="2:13" ht="15.75">
      <c r="B283" s="17"/>
      <c r="C283" s="18"/>
      <c r="D283" s="18"/>
      <c r="E283" s="18"/>
      <c r="F283" s="18"/>
      <c r="G283" s="18"/>
      <c r="J283" s="26"/>
      <c r="M283" s="16"/>
    </row>
    <row r="284" spans="2:13" ht="15.75">
      <c r="B284" s="17"/>
      <c r="C284" s="18"/>
      <c r="D284" s="18"/>
      <c r="E284" s="18"/>
      <c r="F284" s="18"/>
      <c r="G284" s="18"/>
      <c r="J284" s="26"/>
      <c r="M284" s="16"/>
    </row>
    <row r="285" spans="2:13" ht="15.75">
      <c r="B285" s="17"/>
      <c r="C285" s="18"/>
      <c r="D285" s="18"/>
      <c r="E285" s="18"/>
      <c r="F285" s="18"/>
      <c r="G285" s="18"/>
      <c r="J285" s="26"/>
      <c r="M285" s="16"/>
    </row>
    <row r="286" spans="2:13" ht="15.75">
      <c r="B286" s="17"/>
      <c r="C286" s="18"/>
      <c r="D286" s="18"/>
      <c r="E286" s="18"/>
      <c r="F286" s="18"/>
      <c r="G286" s="18"/>
      <c r="J286" s="26"/>
      <c r="M286" s="16"/>
    </row>
    <row r="287" spans="2:13" ht="15.75">
      <c r="B287" s="17"/>
      <c r="C287" s="18"/>
      <c r="D287" s="18"/>
      <c r="E287" s="18"/>
      <c r="F287" s="18"/>
      <c r="G287" s="18"/>
      <c r="J287" s="26"/>
      <c r="M287" s="16"/>
    </row>
    <row r="288" spans="2:13" ht="15.75">
      <c r="B288" s="17"/>
      <c r="C288" s="18"/>
      <c r="D288" s="18"/>
      <c r="E288" s="18"/>
      <c r="F288" s="18"/>
      <c r="G288" s="18"/>
      <c r="J288" s="26"/>
      <c r="M288" s="16"/>
    </row>
    <row r="289" spans="2:13" ht="15.75">
      <c r="B289" s="17"/>
      <c r="C289" s="18"/>
      <c r="D289" s="18"/>
      <c r="E289" s="18"/>
      <c r="F289" s="18"/>
      <c r="G289" s="18"/>
      <c r="J289" s="26"/>
      <c r="M289" s="16"/>
    </row>
    <row r="290" spans="2:13" ht="15.75">
      <c r="B290" s="17"/>
      <c r="C290" s="16"/>
      <c r="D290" s="16"/>
      <c r="E290" s="16"/>
      <c r="F290" s="16"/>
      <c r="G290" s="18"/>
      <c r="J290" s="26"/>
      <c r="M290" s="16"/>
    </row>
    <row r="291" spans="2:13" ht="15.75">
      <c r="B291" s="17"/>
      <c r="C291" s="18"/>
      <c r="D291" s="18"/>
      <c r="E291" s="18"/>
      <c r="F291" s="18"/>
      <c r="G291" s="18"/>
      <c r="J291" s="26"/>
      <c r="M291" s="16"/>
    </row>
    <row r="292" spans="2:13" ht="15.75">
      <c r="B292" s="17"/>
      <c r="C292" s="18"/>
      <c r="D292" s="18"/>
      <c r="E292" s="18"/>
      <c r="F292" s="18"/>
      <c r="G292" s="18"/>
      <c r="J292" s="26"/>
      <c r="M292" s="16"/>
    </row>
    <row r="293" spans="2:13" ht="15.75">
      <c r="B293" s="17"/>
      <c r="C293" s="18"/>
      <c r="D293" s="18"/>
      <c r="E293" s="18"/>
      <c r="F293" s="18"/>
      <c r="G293" s="18"/>
      <c r="J293" s="26"/>
      <c r="M293" s="16"/>
    </row>
    <row r="294" spans="2:13" ht="15.75">
      <c r="B294" s="17"/>
      <c r="C294" s="18"/>
      <c r="D294" s="18"/>
      <c r="E294" s="18"/>
      <c r="F294" s="18"/>
      <c r="G294" s="18"/>
      <c r="J294" s="26"/>
      <c r="M294" s="16"/>
    </row>
    <row r="295" spans="2:7" ht="15">
      <c r="B295" s="17"/>
      <c r="C295" s="16"/>
      <c r="D295" s="16"/>
      <c r="E295" s="16"/>
      <c r="F295" s="16"/>
      <c r="G295" s="16"/>
    </row>
    <row r="296" spans="4:8" ht="23.25">
      <c r="D296" s="1"/>
      <c r="E296" s="1"/>
      <c r="F296" s="1"/>
      <c r="G296" s="1"/>
      <c r="H296" s="1"/>
    </row>
    <row r="297" spans="4:11" ht="23.25">
      <c r="D297" s="1"/>
      <c r="E297" s="1"/>
      <c r="F297" s="1"/>
      <c r="G297" s="1"/>
      <c r="J297" s="15"/>
      <c r="K297" s="15"/>
    </row>
    <row r="299" spans="1:14" ht="15">
      <c r="A299" s="3"/>
      <c r="B299" s="3"/>
      <c r="C299" s="5"/>
      <c r="D299" s="5"/>
      <c r="E299" s="5"/>
      <c r="F299" s="3"/>
      <c r="G299" s="3"/>
      <c r="H299" s="6"/>
      <c r="I299" s="6"/>
      <c r="J299" s="10"/>
      <c r="K299" s="10"/>
      <c r="L299" s="10"/>
      <c r="M299" s="10"/>
      <c r="N299" s="10"/>
    </row>
    <row r="300" spans="2:10" ht="15.75">
      <c r="B300" s="17"/>
      <c r="C300" s="18"/>
      <c r="D300" s="18"/>
      <c r="E300" s="18"/>
      <c r="F300" s="18"/>
      <c r="G300" s="18"/>
      <c r="J300" s="24"/>
    </row>
    <row r="301" spans="2:10" ht="15.75">
      <c r="B301" s="17"/>
      <c r="C301" s="18"/>
      <c r="D301" s="18"/>
      <c r="E301" s="18"/>
      <c r="F301" s="18"/>
      <c r="G301" s="18"/>
      <c r="J301" s="24"/>
    </row>
    <row r="302" spans="2:10" ht="15.75">
      <c r="B302" s="17"/>
      <c r="C302" s="18"/>
      <c r="D302" s="18"/>
      <c r="E302" s="18"/>
      <c r="F302" s="18"/>
      <c r="G302" s="18"/>
      <c r="J302" s="25"/>
    </row>
    <row r="303" spans="2:10" ht="15.75">
      <c r="B303" s="17"/>
      <c r="C303" s="18"/>
      <c r="D303" s="18"/>
      <c r="E303" s="18"/>
      <c r="F303" s="18"/>
      <c r="G303" s="18"/>
      <c r="J303" s="26"/>
    </row>
    <row r="304" spans="2:10" ht="15.75">
      <c r="B304" s="17"/>
      <c r="C304" s="18"/>
      <c r="D304" s="18"/>
      <c r="E304" s="18"/>
      <c r="F304" s="18"/>
      <c r="G304" s="18"/>
      <c r="J304" s="26"/>
    </row>
    <row r="305" spans="2:10" ht="15.75">
      <c r="B305" s="17"/>
      <c r="C305" s="18"/>
      <c r="D305" s="18"/>
      <c r="E305" s="18"/>
      <c r="F305" s="18"/>
      <c r="G305" s="18"/>
      <c r="J305" s="26"/>
    </row>
    <row r="306" spans="2:10" ht="15.75">
      <c r="B306" s="17"/>
      <c r="C306" s="18"/>
      <c r="D306" s="18"/>
      <c r="E306" s="18"/>
      <c r="F306" s="18"/>
      <c r="G306" s="18"/>
      <c r="J306" s="26"/>
    </row>
    <row r="307" spans="2:10" ht="15.75">
      <c r="B307" s="17"/>
      <c r="C307" s="18"/>
      <c r="D307" s="18"/>
      <c r="E307" s="18"/>
      <c r="F307" s="18"/>
      <c r="G307" s="18"/>
      <c r="J307" s="26"/>
    </row>
    <row r="308" spans="2:10" ht="15.75">
      <c r="B308" s="17"/>
      <c r="C308" s="18"/>
      <c r="D308" s="18"/>
      <c r="E308" s="18"/>
      <c r="F308" s="18"/>
      <c r="G308" s="18"/>
      <c r="J308" s="26"/>
    </row>
    <row r="309" spans="2:10" ht="15.75">
      <c r="B309" s="17"/>
      <c r="C309" s="18"/>
      <c r="D309" s="18"/>
      <c r="E309" s="18"/>
      <c r="F309" s="18"/>
      <c r="G309" s="18"/>
      <c r="J309" s="26"/>
    </row>
    <row r="310" spans="2:10" ht="15.75">
      <c r="B310" s="17"/>
      <c r="C310" s="18"/>
      <c r="D310" s="18"/>
      <c r="E310" s="18"/>
      <c r="F310" s="18"/>
      <c r="G310" s="18"/>
      <c r="J310" s="26"/>
    </row>
    <row r="311" spans="2:10" ht="15.75">
      <c r="B311" s="17"/>
      <c r="C311" s="18"/>
      <c r="D311" s="18"/>
      <c r="E311" s="18"/>
      <c r="F311" s="18"/>
      <c r="G311" s="18"/>
      <c r="J311" s="26"/>
    </row>
    <row r="312" spans="2:10" ht="15.75">
      <c r="B312" s="17"/>
      <c r="C312" s="18"/>
      <c r="D312" s="18"/>
      <c r="E312" s="18"/>
      <c r="F312" s="18"/>
      <c r="G312" s="18"/>
      <c r="J312" s="26"/>
    </row>
    <row r="313" spans="2:10" ht="15.75">
      <c r="B313" s="17"/>
      <c r="C313" s="18"/>
      <c r="D313" s="18"/>
      <c r="E313" s="18"/>
      <c r="F313" s="18"/>
      <c r="G313" s="18"/>
      <c r="J313" s="26"/>
    </row>
    <row r="314" spans="2:10" ht="15.75">
      <c r="B314" s="17"/>
      <c r="C314" s="18"/>
      <c r="D314" s="18"/>
      <c r="E314" s="18"/>
      <c r="F314" s="18"/>
      <c r="G314" s="18"/>
      <c r="J314" s="26"/>
    </row>
    <row r="315" spans="2:10" ht="15.75">
      <c r="B315" s="17"/>
      <c r="C315" s="18"/>
      <c r="D315" s="18"/>
      <c r="E315" s="18"/>
      <c r="F315" s="18"/>
      <c r="G315" s="18"/>
      <c r="J315" s="26"/>
    </row>
    <row r="316" spans="2:10" ht="15.75">
      <c r="B316" s="17"/>
      <c r="C316" s="18"/>
      <c r="D316" s="18"/>
      <c r="E316" s="18"/>
      <c r="F316" s="18"/>
      <c r="G316" s="18"/>
      <c r="J316" s="26"/>
    </row>
    <row r="317" spans="2:10" ht="15.75">
      <c r="B317" s="17"/>
      <c r="C317" s="18"/>
      <c r="D317" s="18"/>
      <c r="E317" s="18"/>
      <c r="F317" s="18"/>
      <c r="G317" s="18"/>
      <c r="J317" s="26"/>
    </row>
    <row r="318" spans="2:10" ht="15.75">
      <c r="B318" s="17"/>
      <c r="C318" s="18"/>
      <c r="D318" s="18"/>
      <c r="E318" s="18"/>
      <c r="F318" s="18"/>
      <c r="G318" s="18"/>
      <c r="J318" s="26"/>
    </row>
    <row r="319" spans="2:10" ht="15.75">
      <c r="B319" s="17"/>
      <c r="C319" s="18"/>
      <c r="D319" s="18"/>
      <c r="E319" s="18"/>
      <c r="F319" s="18"/>
      <c r="G319" s="18"/>
      <c r="J319" s="26"/>
    </row>
    <row r="320" spans="2:10" ht="15.75">
      <c r="B320" s="17"/>
      <c r="C320" s="18"/>
      <c r="D320" s="18"/>
      <c r="E320" s="18"/>
      <c r="F320" s="18"/>
      <c r="G320" s="18"/>
      <c r="J320" s="26"/>
    </row>
    <row r="321" spans="2:10" ht="15.75">
      <c r="B321" s="17"/>
      <c r="C321" s="18"/>
      <c r="D321" s="18"/>
      <c r="E321" s="18"/>
      <c r="F321" s="18"/>
      <c r="G321" s="18"/>
      <c r="J321" s="26"/>
    </row>
    <row r="322" spans="2:10" ht="15.75">
      <c r="B322" s="17"/>
      <c r="C322" s="18"/>
      <c r="D322" s="18"/>
      <c r="E322" s="18"/>
      <c r="F322" s="18"/>
      <c r="G322" s="18"/>
      <c r="J322" s="26"/>
    </row>
    <row r="323" spans="2:10" ht="15.75">
      <c r="B323" s="17"/>
      <c r="C323" s="18"/>
      <c r="D323" s="18"/>
      <c r="E323" s="18"/>
      <c r="F323" s="18"/>
      <c r="G323" s="18"/>
      <c r="J323" s="26"/>
    </row>
    <row r="324" spans="2:10" ht="15.75">
      <c r="B324" s="17"/>
      <c r="C324" s="18"/>
      <c r="D324" s="18"/>
      <c r="E324" s="18"/>
      <c r="F324" s="18"/>
      <c r="G324" s="18"/>
      <c r="J324" s="26"/>
    </row>
    <row r="325" spans="2:10" ht="15.75">
      <c r="B325" s="17"/>
      <c r="C325" s="18"/>
      <c r="D325" s="18"/>
      <c r="E325" s="18"/>
      <c r="F325" s="18"/>
      <c r="G325" s="18"/>
      <c r="J325" s="26"/>
    </row>
    <row r="326" spans="2:10" ht="15.75">
      <c r="B326" s="17"/>
      <c r="C326" s="18"/>
      <c r="D326" s="18"/>
      <c r="E326" s="18"/>
      <c r="F326" s="18"/>
      <c r="G326" s="18"/>
      <c r="J326" s="26"/>
    </row>
    <row r="327" spans="2:10" ht="15.75">
      <c r="B327" s="17"/>
      <c r="C327" s="18"/>
      <c r="D327" s="18"/>
      <c r="E327" s="18"/>
      <c r="F327" s="18"/>
      <c r="G327" s="18"/>
      <c r="J327" s="26"/>
    </row>
    <row r="328" spans="2:10" ht="15.75">
      <c r="B328" s="17"/>
      <c r="C328" s="18"/>
      <c r="D328" s="18"/>
      <c r="E328" s="18"/>
      <c r="F328" s="18"/>
      <c r="G328" s="18"/>
      <c r="J328" s="26"/>
    </row>
    <row r="329" spans="2:10" ht="15.75">
      <c r="B329" s="17"/>
      <c r="C329" s="18"/>
      <c r="D329" s="18"/>
      <c r="E329" s="18"/>
      <c r="F329" s="18"/>
      <c r="G329" s="18"/>
      <c r="J329" s="26"/>
    </row>
    <row r="330" spans="2:10" ht="15.75">
      <c r="B330" s="17"/>
      <c r="C330" s="18"/>
      <c r="D330" s="18"/>
      <c r="E330" s="18"/>
      <c r="F330" s="18"/>
      <c r="G330" s="18"/>
      <c r="J330" s="26"/>
    </row>
    <row r="331" spans="2:10" ht="15.75">
      <c r="B331" s="17"/>
      <c r="C331" s="18"/>
      <c r="D331" s="18"/>
      <c r="E331" s="18"/>
      <c r="F331" s="18"/>
      <c r="G331" s="18"/>
      <c r="J331" s="26"/>
    </row>
    <row r="332" spans="2:10" ht="15.75">
      <c r="B332" s="17"/>
      <c r="C332" s="18"/>
      <c r="D332" s="18"/>
      <c r="E332" s="18"/>
      <c r="F332" s="18"/>
      <c r="G332" s="18"/>
      <c r="J332" s="26"/>
    </row>
    <row r="333" spans="2:10" ht="15.75">
      <c r="B333" s="17"/>
      <c r="C333" s="18"/>
      <c r="D333" s="18"/>
      <c r="E333" s="18"/>
      <c r="F333" s="18"/>
      <c r="G333" s="18"/>
      <c r="J333" s="26"/>
    </row>
    <row r="334" spans="2:10" ht="15.75">
      <c r="B334" s="17"/>
      <c r="C334" s="18"/>
      <c r="D334" s="18"/>
      <c r="E334" s="18"/>
      <c r="F334" s="18"/>
      <c r="G334" s="18"/>
      <c r="J334" s="26"/>
    </row>
    <row r="335" spans="2:10" ht="15.75">
      <c r="B335" s="17"/>
      <c r="C335" s="18"/>
      <c r="D335" s="18"/>
      <c r="E335" s="18"/>
      <c r="F335" s="18"/>
      <c r="G335" s="18"/>
      <c r="J335" s="26"/>
    </row>
    <row r="336" spans="2:10" ht="15.75">
      <c r="B336" s="17"/>
      <c r="C336" s="18"/>
      <c r="D336" s="18"/>
      <c r="E336" s="18"/>
      <c r="F336" s="18"/>
      <c r="G336" s="18"/>
      <c r="J336" s="26"/>
    </row>
    <row r="337" spans="2:10" ht="15.75">
      <c r="B337" s="17"/>
      <c r="C337" s="18"/>
      <c r="D337" s="18"/>
      <c r="E337" s="18"/>
      <c r="F337" s="18"/>
      <c r="G337" s="18"/>
      <c r="J337" s="26"/>
    </row>
    <row r="338" spans="2:10" ht="15.75">
      <c r="B338" s="17"/>
      <c r="C338" s="18"/>
      <c r="D338" s="18"/>
      <c r="E338" s="18"/>
      <c r="F338" s="18"/>
      <c r="G338" s="18"/>
      <c r="J338" s="26"/>
    </row>
    <row r="339" spans="2:10" ht="15.75">
      <c r="B339" s="17"/>
      <c r="C339" s="18"/>
      <c r="D339" s="18"/>
      <c r="E339" s="18"/>
      <c r="F339" s="18"/>
      <c r="G339" s="18"/>
      <c r="J339" s="26"/>
    </row>
    <row r="340" spans="2:10" ht="15.75">
      <c r="B340" s="17"/>
      <c r="C340" s="18"/>
      <c r="D340" s="18"/>
      <c r="E340" s="18"/>
      <c r="F340" s="18"/>
      <c r="G340" s="18"/>
      <c r="J340" s="26"/>
    </row>
    <row r="341" spans="2:10" ht="15.75">
      <c r="B341" s="17"/>
      <c r="C341" s="18"/>
      <c r="D341" s="18"/>
      <c r="E341" s="18"/>
      <c r="F341" s="18"/>
      <c r="G341" s="18"/>
      <c r="J341" s="26"/>
    </row>
    <row r="342" spans="2:10" ht="15.75">
      <c r="B342" s="17"/>
      <c r="C342" s="18"/>
      <c r="D342" s="18"/>
      <c r="E342" s="18"/>
      <c r="F342" s="18"/>
      <c r="G342" s="18"/>
      <c r="J342" s="26"/>
    </row>
    <row r="343" spans="2:10" ht="15.75">
      <c r="B343" s="17"/>
      <c r="C343" s="18"/>
      <c r="D343" s="18"/>
      <c r="E343" s="18"/>
      <c r="F343" s="18"/>
      <c r="G343" s="18"/>
      <c r="J343" s="26"/>
    </row>
    <row r="344" spans="2:10" ht="15.75">
      <c r="B344" s="17"/>
      <c r="C344" s="18"/>
      <c r="D344" s="18"/>
      <c r="E344" s="18"/>
      <c r="F344" s="18"/>
      <c r="G344" s="18"/>
      <c r="J344" s="26"/>
    </row>
    <row r="345" spans="2:10" ht="15.75">
      <c r="B345" s="17"/>
      <c r="C345" s="18"/>
      <c r="D345" s="18"/>
      <c r="E345" s="18"/>
      <c r="F345" s="18"/>
      <c r="G345" s="18"/>
      <c r="J345" s="26"/>
    </row>
    <row r="346" spans="2:10" ht="15.75">
      <c r="B346" s="17"/>
      <c r="C346" s="16"/>
      <c r="D346" s="16"/>
      <c r="E346" s="16"/>
      <c r="F346" s="16"/>
      <c r="G346" s="18"/>
      <c r="J346" s="26"/>
    </row>
    <row r="347" spans="2:10" ht="15.75">
      <c r="B347" s="17"/>
      <c r="C347" s="18"/>
      <c r="D347" s="18"/>
      <c r="E347" s="18"/>
      <c r="F347" s="18"/>
      <c r="G347" s="18"/>
      <c r="J347" s="26"/>
    </row>
    <row r="348" spans="2:10" ht="15.75">
      <c r="B348" s="17"/>
      <c r="C348" s="18"/>
      <c r="D348" s="18"/>
      <c r="E348" s="18"/>
      <c r="F348" s="18"/>
      <c r="G348" s="18"/>
      <c r="J348" s="26"/>
    </row>
    <row r="349" spans="2:10" ht="15.75">
      <c r="B349" s="17"/>
      <c r="C349" s="18"/>
      <c r="D349" s="18"/>
      <c r="E349" s="18"/>
      <c r="F349" s="18"/>
      <c r="G349" s="18"/>
      <c r="J349" s="26"/>
    </row>
    <row r="350" spans="2:10" ht="15.75">
      <c r="B350" s="17"/>
      <c r="C350" s="18"/>
      <c r="D350" s="18"/>
      <c r="E350" s="18"/>
      <c r="F350" s="18"/>
      <c r="G350" s="18"/>
      <c r="J350" s="26"/>
    </row>
    <row r="351" spans="2:10" ht="15.75">
      <c r="B351" s="17"/>
      <c r="C351" s="18"/>
      <c r="D351" s="18"/>
      <c r="E351" s="18"/>
      <c r="F351" s="18"/>
      <c r="G351" s="18"/>
      <c r="J351" s="26"/>
    </row>
    <row r="352" spans="2:10" ht="15.75">
      <c r="B352" s="17"/>
      <c r="C352" s="18"/>
      <c r="D352" s="18"/>
      <c r="E352" s="18"/>
      <c r="F352" s="18"/>
      <c r="G352" s="18"/>
      <c r="J352" s="26"/>
    </row>
    <row r="353" spans="2:10" ht="15.75">
      <c r="B353" s="17"/>
      <c r="C353" s="18"/>
      <c r="D353" s="18"/>
      <c r="E353" s="18"/>
      <c r="F353" s="18"/>
      <c r="G353" s="18"/>
      <c r="J353" s="26"/>
    </row>
    <row r="354" spans="2:7" ht="15">
      <c r="B354" s="17"/>
      <c r="C354" s="16"/>
      <c r="D354" s="16"/>
      <c r="E354" s="16"/>
      <c r="F354" s="16"/>
      <c r="G354" s="16"/>
    </row>
  </sheetData>
  <sheetProtection/>
  <printOptions gridLines="1"/>
  <pageMargins left="0.25" right="0.25" top="0.75" bottom="0.75" header="0.3" footer="0.3"/>
  <pageSetup horizontalDpi="600" verticalDpi="600" orientation="landscape" paperSize="9" scale="51" r:id="rId1"/>
  <rowBreaks count="6" manualBreakCount="6">
    <brk id="60" max="14" man="1"/>
    <brk id="119" max="14" man="1"/>
    <brk id="178" max="14" man="1"/>
    <brk id="237" max="14" man="1"/>
    <brk id="285" max="14" man="1"/>
    <brk id="353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2012-05-31T18:47:14Z</cp:lastPrinted>
  <dcterms:created xsi:type="dcterms:W3CDTF">2012-05-14T13:21:00Z</dcterms:created>
  <dcterms:modified xsi:type="dcterms:W3CDTF">2012-06-04T10:21:14Z</dcterms:modified>
  <cp:category/>
  <cp:version/>
  <cp:contentType/>
  <cp:contentStatus/>
</cp:coreProperties>
</file>