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842" activeTab="0"/>
  </bookViews>
  <sheets>
    <sheet name="MAS final cla + ex" sheetId="1" r:id="rId1"/>
  </sheets>
  <definedNames>
    <definedName name="_xlnm.Print_Area" localSheetId="0">'MAS final cla + ex'!$A$1:$AR$37</definedName>
    <definedName name="Texte1" localSheetId="0">'MAS final cla + ex'!#REF!</definedName>
    <definedName name="Texte7" localSheetId="0">'MAS final cla + ex'!#REF!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<sst xmlns="http://schemas.openxmlformats.org/spreadsheetml/2006/main" count="219" uniqueCount="119">
  <si>
    <t>Porsche 912</t>
  </si>
  <si>
    <t>Talbot subeam ti 1600cc</t>
  </si>
  <si>
    <t>Ravet Jacques</t>
  </si>
  <si>
    <t>Skoda 1000MB</t>
  </si>
  <si>
    <t xml:space="preserve">BMW 323 i </t>
  </si>
  <si>
    <t>Mathieu Germain</t>
  </si>
  <si>
    <t>Georges Alfanus</t>
  </si>
  <si>
    <t>Patrice Simon</t>
  </si>
  <si>
    <t>Porsche 944 Turbo</t>
  </si>
  <si>
    <t>Jean-Paul Schammel</t>
  </si>
  <si>
    <t>Nico Waterschoot</t>
  </si>
  <si>
    <t>BMW 2002</t>
  </si>
  <si>
    <t xml:space="preserve">Pascale Bertrand </t>
  </si>
  <si>
    <t>Classic</t>
  </si>
  <si>
    <t>TranseuropTE 2800</t>
  </si>
  <si>
    <t>Expert</t>
  </si>
  <si>
    <t>Opel Kadett</t>
  </si>
  <si>
    <t>Audi Coupé GT</t>
  </si>
  <si>
    <t xml:space="preserve">Daniel Immesoete </t>
  </si>
  <si>
    <t>Ad Van Dolder</t>
  </si>
  <si>
    <t xml:space="preserve">Pierre Togaert </t>
  </si>
  <si>
    <t xml:space="preserve">Claudy Content </t>
  </si>
  <si>
    <t>BMW 1502</t>
  </si>
  <si>
    <t>Charles Sluysmans</t>
  </si>
  <si>
    <t>Cédric Sluysmans</t>
  </si>
  <si>
    <t>BMW M3 E30</t>
  </si>
  <si>
    <t>Claude Disy</t>
  </si>
  <si>
    <t>Bernadette Leroy</t>
  </si>
  <si>
    <t>Porsche 924</t>
  </si>
  <si>
    <t>Jean-Pierre Poncelet</t>
  </si>
  <si>
    <t xml:space="preserve">Lancia Fulvia </t>
  </si>
  <si>
    <t>José Servais</t>
  </si>
  <si>
    <t>BMW 1602</t>
  </si>
  <si>
    <t>Alain Jacquemin</t>
  </si>
  <si>
    <t xml:space="preserve">Dominique Jacquemin </t>
  </si>
  <si>
    <t xml:space="preserve">Honda Civic </t>
  </si>
  <si>
    <t>Romuald Dujardin</t>
  </si>
  <si>
    <t>Cindy Devillers</t>
  </si>
  <si>
    <t>BMW 325i</t>
  </si>
  <si>
    <t>Dany Jamoul</t>
  </si>
  <si>
    <t>René Jamart</t>
  </si>
  <si>
    <t>Ford Escort 1600 s</t>
  </si>
  <si>
    <t>Gilbert Verstraeten</t>
  </si>
  <si>
    <t>Michel Reculé</t>
  </si>
  <si>
    <t xml:space="preserve">Angelique Hella </t>
  </si>
  <si>
    <t>Musick Fabienne</t>
  </si>
  <si>
    <t>Raymond Venier</t>
  </si>
  <si>
    <t>Jonathan Venier</t>
  </si>
  <si>
    <t>Lancia Fulvia Montecarlo</t>
  </si>
  <si>
    <t xml:space="preserve">Catherine Schoemans </t>
  </si>
  <si>
    <t xml:space="preserve">Anne-Marie Lenoir </t>
  </si>
  <si>
    <t>Marcel Moestermans</t>
  </si>
  <si>
    <t>Fabian Guillaume</t>
  </si>
  <si>
    <t>Christian Bernard</t>
  </si>
  <si>
    <t>Jean Gauchet</t>
  </si>
  <si>
    <t>VW Golf GTI</t>
  </si>
  <si>
    <t xml:space="preserve">Camille Thirion </t>
  </si>
  <si>
    <t>Joel Henry</t>
  </si>
  <si>
    <t>Alfa Romeo 1750 GTV</t>
  </si>
  <si>
    <t xml:space="preserve">Jacques Minguillon </t>
  </si>
  <si>
    <t xml:space="preserve">MG Midget </t>
  </si>
  <si>
    <t xml:space="preserve">Andy Wilmotte </t>
  </si>
  <si>
    <t xml:space="preserve">Eric Chapa </t>
  </si>
  <si>
    <t>BMW 323i</t>
  </si>
  <si>
    <t>Alfa Roméo Giulia Sprint GT</t>
  </si>
  <si>
    <t>Roger Couturier</t>
  </si>
  <si>
    <t>BMW 318</t>
  </si>
  <si>
    <t>Paul-Henri Yans</t>
  </si>
  <si>
    <t xml:space="preserve">Florence Yans </t>
  </si>
  <si>
    <t>Emily Couturier</t>
  </si>
  <si>
    <t xml:space="preserve">Skoda Octavia </t>
  </si>
  <si>
    <t>Luc Morren</t>
  </si>
  <si>
    <t xml:space="preserve">Jean-Louis Jadot  </t>
  </si>
  <si>
    <t>Emile Zanders</t>
  </si>
  <si>
    <t>année</t>
  </si>
  <si>
    <t xml:space="preserve">Olivier Jamoul </t>
  </si>
  <si>
    <t xml:space="preserve">Dany Vaneetveld </t>
  </si>
  <si>
    <t xml:space="preserve">Alain Hougardy </t>
  </si>
  <si>
    <t>Anne Hougardy</t>
  </si>
  <si>
    <t>Jean-Claude Cogneau</t>
  </si>
  <si>
    <t>cp</t>
  </si>
  <si>
    <t xml:space="preserve">cachet </t>
  </si>
  <si>
    <t>cph</t>
  </si>
  <si>
    <t>cp pts</t>
  </si>
  <si>
    <t>cachets pts</t>
  </si>
  <si>
    <t>erv pts</t>
  </si>
  <si>
    <t>total points</t>
  </si>
  <si>
    <t>cph pts</t>
  </si>
  <si>
    <t>Vincent Stinglhamber</t>
  </si>
  <si>
    <t>Giuseppe Larussa</t>
  </si>
  <si>
    <t>Triumph TR6</t>
  </si>
  <si>
    <t>Marc Decraene</t>
  </si>
  <si>
    <t>Philippe Croiselet</t>
  </si>
  <si>
    <t>Opel  Kadett  C </t>
  </si>
  <si>
    <t>Boucle 1</t>
  </si>
  <si>
    <t>Boucle 2</t>
  </si>
  <si>
    <t>Section 1</t>
  </si>
  <si>
    <t>Section 2</t>
  </si>
  <si>
    <t xml:space="preserve"> TOTAL </t>
  </si>
  <si>
    <t>Dominique Dufrasne</t>
  </si>
  <si>
    <t>José Delporte</t>
  </si>
  <si>
    <t>Section 3</t>
  </si>
  <si>
    <t>Section 4</t>
  </si>
  <si>
    <t>Total</t>
  </si>
  <si>
    <t>total</t>
  </si>
  <si>
    <t>TOTAL</t>
  </si>
  <si>
    <t xml:space="preserve">Epreuve </t>
  </si>
  <si>
    <t>Françoise Gregoire</t>
  </si>
  <si>
    <t>CLASSEMENT FINAL MARCHE A SUIVRE 2012</t>
  </si>
  <si>
    <t xml:space="preserve">Catégorie Classic </t>
  </si>
  <si>
    <t>Catégorie Expert</t>
  </si>
  <si>
    <t>Pos</t>
  </si>
  <si>
    <t>Bernadette Sandront</t>
  </si>
  <si>
    <t>Nr</t>
  </si>
  <si>
    <t>Pilote</t>
  </si>
  <si>
    <t>Navigateur</t>
  </si>
  <si>
    <t>Auto</t>
  </si>
  <si>
    <t>Cylindrée</t>
  </si>
  <si>
    <t>Catégorie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</si>
</sst>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809]dd\ mmmm\ yyyy"/>
    <numFmt numFmtId="185" formatCode="hh:mm:ss;@"/>
    <numFmt numFmtId="186" formatCode="h&quot; h &quot;m&quot; min &quot;s&quot; s &quot;;@"/>
    <numFmt numFmtId="187" formatCode="0.00000000"/>
    <numFmt numFmtId="188" formatCode="0.0000"/>
    <numFmt numFmtId="189" formatCode="[$-80C]dddd\ d\ mmmm\ yyyy"/>
    <numFmt numFmtId="190" formatCode="[$-F400]h:mm:ss\ AM/PM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Verdana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NumberForma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3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24" borderId="13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right"/>
    </xf>
    <xf numFmtId="1" fontId="6" fillId="0" borderId="1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1" fontId="6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0" fontId="8" fillId="25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1" fontId="9" fillId="0" borderId="15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6" xfId="0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3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0" fontId="0" fillId="24" borderId="11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6" fillId="0" borderId="11" xfId="0" applyNumberFormat="1" applyFont="1" applyFill="1" applyBorder="1" applyAlignment="1">
      <alignment horizontal="right"/>
    </xf>
    <xf numFmtId="1" fontId="9" fillId="0" borderId="17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16" xfId="0" applyNumberFormat="1" applyFill="1" applyBorder="1" applyAlignment="1">
      <alignment/>
    </xf>
    <xf numFmtId="1" fontId="6" fillId="0" borderId="16" xfId="0" applyNumberFormat="1" applyFont="1" applyFill="1" applyBorder="1" applyAlignment="1">
      <alignment/>
    </xf>
    <xf numFmtId="0" fontId="0" fillId="24" borderId="16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1" fontId="6" fillId="0" borderId="16" xfId="0" applyNumberFormat="1" applyFont="1" applyFill="1" applyBorder="1" applyAlignment="1">
      <alignment horizontal="right"/>
    </xf>
    <xf numFmtId="1" fontId="9" fillId="0" borderId="16" xfId="0" applyNumberFormat="1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24" borderId="0" xfId="0" applyNumberFormat="1" applyFill="1" applyBorder="1" applyAlignment="1">
      <alignment/>
    </xf>
    <xf numFmtId="1" fontId="6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/>
    </xf>
    <xf numFmtId="1" fontId="11" fillId="0" borderId="13" xfId="0" applyNumberFormat="1" applyFont="1" applyBorder="1" applyAlignment="1">
      <alignment/>
    </xf>
    <xf numFmtId="1" fontId="11" fillId="0" borderId="12" xfId="0" applyNumberFormat="1" applyFont="1" applyBorder="1" applyAlignment="1">
      <alignment/>
    </xf>
    <xf numFmtId="0" fontId="13" fillId="12" borderId="0" xfId="0" applyFont="1" applyFill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2" fillId="16" borderId="18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11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0" fillId="24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6" fillId="0" borderId="10" xfId="0" applyNumberFormat="1" applyFont="1" applyFill="1" applyBorder="1" applyAlignment="1">
      <alignment horizontal="right"/>
    </xf>
    <xf numFmtId="1" fontId="9" fillId="0" borderId="19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82"/>
  <sheetViews>
    <sheetView tabSelected="1" view="pageBreakPreview" zoomScale="60" zoomScalePageLayoutView="0" workbookViewId="0" topLeftCell="A1">
      <pane xSplit="9" topLeftCell="K1" activePane="topRight" state="frozen"/>
      <selection pane="topLeft" activeCell="A1" sqref="A1"/>
      <selection pane="topRight" activeCell="AN28" sqref="AN28"/>
    </sheetView>
  </sheetViews>
  <sheetFormatPr defaultColWidth="9.140625" defaultRowHeight="12.75"/>
  <cols>
    <col min="1" max="1" width="9.140625" style="8" customWidth="1"/>
    <col min="2" max="2" width="9.140625" style="28" customWidth="1"/>
    <col min="3" max="3" width="22.00390625" style="8" customWidth="1"/>
    <col min="4" max="4" width="20.421875" style="8" customWidth="1"/>
    <col min="5" max="5" width="21.8515625" style="8" customWidth="1"/>
    <col min="6" max="6" width="0.2890625" style="8" customWidth="1"/>
    <col min="7" max="7" width="11.57421875" style="8" bestFit="1" customWidth="1"/>
    <col min="8" max="9" width="10.140625" style="8" customWidth="1"/>
    <col min="10" max="10" width="5.140625" style="8" customWidth="1"/>
    <col min="11" max="11" width="5.57421875" style="8" customWidth="1"/>
    <col min="12" max="12" width="6.421875" style="8" customWidth="1"/>
    <col min="13" max="15" width="9.140625" style="8" customWidth="1"/>
    <col min="16" max="16" width="7.00390625" style="8" bestFit="1" customWidth="1"/>
    <col min="17" max="17" width="9.00390625" style="8" customWidth="1"/>
    <col min="18" max="18" width="5.57421875" style="5" customWidth="1"/>
    <col min="19" max="19" width="5.28125" style="8" customWidth="1"/>
    <col min="20" max="20" width="7.421875" style="8" customWidth="1"/>
    <col min="21" max="21" width="0" style="8" hidden="1" customWidth="1"/>
    <col min="22" max="23" width="7.00390625" style="8" customWidth="1"/>
    <col min="24" max="24" width="7.00390625" style="8" bestFit="1" customWidth="1"/>
    <col min="25" max="25" width="9.57421875" style="8" customWidth="1"/>
    <col min="26" max="26" width="9.7109375" style="5" customWidth="1"/>
    <col min="27" max="27" width="5.421875" style="24" customWidth="1"/>
    <col min="28" max="28" width="7.421875" style="8" customWidth="1"/>
    <col min="29" max="29" width="5.28125" style="8" customWidth="1"/>
    <col min="30" max="33" width="9.140625" style="8" customWidth="1"/>
    <col min="34" max="34" width="9.140625" style="30" customWidth="1"/>
    <col min="35" max="35" width="6.57421875" style="8" customWidth="1"/>
    <col min="36" max="36" width="6.140625" style="8" customWidth="1"/>
    <col min="37" max="41" width="9.140625" style="8" customWidth="1"/>
    <col min="42" max="42" width="9.140625" style="30" customWidth="1"/>
    <col min="43" max="43" width="9.140625" style="8" customWidth="1"/>
    <col min="44" max="44" width="11.57421875" style="40" customWidth="1"/>
    <col min="45" max="16384" width="9.140625" style="8" customWidth="1"/>
  </cols>
  <sheetData>
    <row r="1" spans="1:2" ht="15">
      <c r="A1" s="45" t="s">
        <v>108</v>
      </c>
      <c r="B1" s="8"/>
    </row>
    <row r="2" spans="2:44" ht="15">
      <c r="B2" s="46" t="s">
        <v>109</v>
      </c>
      <c r="C2" s="1"/>
      <c r="D2" s="1"/>
      <c r="E2" s="1"/>
      <c r="F2" s="1"/>
      <c r="G2" s="1"/>
      <c r="H2" s="1"/>
      <c r="I2" s="38" t="s">
        <v>106</v>
      </c>
      <c r="J2" s="80" t="s">
        <v>96</v>
      </c>
      <c r="K2" s="84"/>
      <c r="L2" s="84"/>
      <c r="M2" s="84"/>
      <c r="N2" s="84"/>
      <c r="O2" s="84"/>
      <c r="P2" s="84"/>
      <c r="Q2" s="84"/>
      <c r="R2" s="82" t="s">
        <v>97</v>
      </c>
      <c r="S2" s="84"/>
      <c r="T2" s="84"/>
      <c r="U2" s="84"/>
      <c r="V2" s="84"/>
      <c r="W2" s="84"/>
      <c r="X2" s="84"/>
      <c r="Y2" s="84"/>
      <c r="Z2" s="77" t="s">
        <v>94</v>
      </c>
      <c r="AA2" s="80" t="s">
        <v>101</v>
      </c>
      <c r="AB2" s="81"/>
      <c r="AC2" s="81"/>
      <c r="AD2" s="81"/>
      <c r="AE2" s="81"/>
      <c r="AF2" s="81"/>
      <c r="AG2" s="81"/>
      <c r="AH2" s="81"/>
      <c r="AI2" s="82" t="s">
        <v>102</v>
      </c>
      <c r="AJ2" s="83"/>
      <c r="AK2" s="83"/>
      <c r="AL2" s="83"/>
      <c r="AM2" s="83"/>
      <c r="AN2" s="83"/>
      <c r="AO2" s="83"/>
      <c r="AP2" s="83"/>
      <c r="AQ2" s="77" t="s">
        <v>95</v>
      </c>
      <c r="AR2" s="38" t="s">
        <v>106</v>
      </c>
    </row>
    <row r="3" spans="1:44" s="43" customFormat="1" ht="15">
      <c r="A3" s="10" t="s">
        <v>111</v>
      </c>
      <c r="B3" s="10" t="s">
        <v>113</v>
      </c>
      <c r="C3" s="10" t="s">
        <v>114</v>
      </c>
      <c r="D3" s="10" t="s">
        <v>115</v>
      </c>
      <c r="E3" s="10" t="s">
        <v>116</v>
      </c>
      <c r="F3" s="10" t="s">
        <v>74</v>
      </c>
      <c r="G3" s="10" t="s">
        <v>117</v>
      </c>
      <c r="H3" s="10" t="s">
        <v>118</v>
      </c>
      <c r="I3" s="39" t="s">
        <v>105</v>
      </c>
      <c r="J3" s="36" t="s">
        <v>80</v>
      </c>
      <c r="K3" s="36" t="s">
        <v>81</v>
      </c>
      <c r="L3" s="36" t="s">
        <v>82</v>
      </c>
      <c r="M3" s="10" t="s">
        <v>83</v>
      </c>
      <c r="N3" s="10" t="s">
        <v>84</v>
      </c>
      <c r="O3" s="10" t="s">
        <v>87</v>
      </c>
      <c r="P3" s="10" t="s">
        <v>85</v>
      </c>
      <c r="Q3" s="11" t="s">
        <v>103</v>
      </c>
      <c r="R3" s="36" t="s">
        <v>80</v>
      </c>
      <c r="S3" s="36" t="s">
        <v>81</v>
      </c>
      <c r="T3" s="36" t="s">
        <v>82</v>
      </c>
      <c r="U3" s="10" t="s">
        <v>83</v>
      </c>
      <c r="V3" s="10" t="s">
        <v>84</v>
      </c>
      <c r="W3" s="10" t="s">
        <v>87</v>
      </c>
      <c r="X3" s="12" t="s">
        <v>85</v>
      </c>
      <c r="Y3" s="11" t="s">
        <v>103</v>
      </c>
      <c r="Z3" s="22" t="s">
        <v>98</v>
      </c>
      <c r="AA3" s="31" t="s">
        <v>80</v>
      </c>
      <c r="AB3" s="31" t="s">
        <v>81</v>
      </c>
      <c r="AC3" s="31" t="s">
        <v>82</v>
      </c>
      <c r="AD3" s="2" t="s">
        <v>83</v>
      </c>
      <c r="AE3" s="2" t="s">
        <v>84</v>
      </c>
      <c r="AF3" s="2" t="s">
        <v>87</v>
      </c>
      <c r="AG3" s="10" t="s">
        <v>85</v>
      </c>
      <c r="AH3" s="37" t="s">
        <v>86</v>
      </c>
      <c r="AI3" s="2" t="s">
        <v>80</v>
      </c>
      <c r="AJ3" s="2" t="s">
        <v>81</v>
      </c>
      <c r="AK3" s="2" t="s">
        <v>82</v>
      </c>
      <c r="AL3" s="2" t="s">
        <v>83</v>
      </c>
      <c r="AM3" s="2" t="s">
        <v>84</v>
      </c>
      <c r="AN3" s="2" t="s">
        <v>87</v>
      </c>
      <c r="AO3" s="2" t="s">
        <v>85</v>
      </c>
      <c r="AP3" s="7" t="s">
        <v>86</v>
      </c>
      <c r="AQ3" s="10" t="s">
        <v>104</v>
      </c>
      <c r="AR3" s="41" t="s">
        <v>105</v>
      </c>
    </row>
    <row r="4" spans="1:44" ht="15.75">
      <c r="A4" s="78">
        <v>1</v>
      </c>
      <c r="B4" s="25">
        <v>1</v>
      </c>
      <c r="C4" s="13" t="s">
        <v>53</v>
      </c>
      <c r="D4" s="14" t="s">
        <v>107</v>
      </c>
      <c r="E4" s="13" t="s">
        <v>0</v>
      </c>
      <c r="F4" s="13">
        <v>1966</v>
      </c>
      <c r="G4" s="13"/>
      <c r="H4" s="19" t="s">
        <v>13</v>
      </c>
      <c r="I4" s="75">
        <f aca="true" t="shared" si="0" ref="I4:I24">AR4</f>
        <v>319</v>
      </c>
      <c r="J4" s="34">
        <v>3</v>
      </c>
      <c r="K4" s="34"/>
      <c r="L4" s="34"/>
      <c r="M4" s="15">
        <f aca="true" t="shared" si="1" ref="M4:M24">J4*100</f>
        <v>300</v>
      </c>
      <c r="N4" s="15">
        <f aca="true" t="shared" si="2" ref="N4:N24">K4*100</f>
        <v>0</v>
      </c>
      <c r="O4" s="15">
        <f aca="true" t="shared" si="3" ref="O4:O24">L4*300</f>
        <v>0</v>
      </c>
      <c r="P4" s="16">
        <v>2</v>
      </c>
      <c r="Q4" s="27">
        <f aca="true" t="shared" si="4" ref="Q4:Q24">+M4+N4+O4+P4</f>
        <v>302</v>
      </c>
      <c r="R4" s="34">
        <v>0</v>
      </c>
      <c r="S4" s="34"/>
      <c r="T4" s="34"/>
      <c r="U4" s="15">
        <f aca="true" t="shared" si="5" ref="U4:U24">R4*100</f>
        <v>0</v>
      </c>
      <c r="V4" s="15"/>
      <c r="W4" s="15">
        <f aca="true" t="shared" si="6" ref="W4:W24">T4*300</f>
        <v>0</v>
      </c>
      <c r="X4" s="18"/>
      <c r="Y4" s="17">
        <f aca="true" t="shared" si="7" ref="Y4:Y24">+U4+V4+W4+X4</f>
        <v>0</v>
      </c>
      <c r="Z4" s="23">
        <f aca="true" t="shared" si="8" ref="Z4:Z24">+Q4+Y4</f>
        <v>302</v>
      </c>
      <c r="AA4" s="32">
        <v>0</v>
      </c>
      <c r="AB4" s="32"/>
      <c r="AC4" s="33"/>
      <c r="AD4" s="3">
        <f>AA4*100</f>
        <v>0</v>
      </c>
      <c r="AE4" s="3">
        <f>AB4*100</f>
        <v>0</v>
      </c>
      <c r="AF4" s="3"/>
      <c r="AG4" s="9">
        <v>1</v>
      </c>
      <c r="AH4" s="29">
        <f aca="true" t="shared" si="9" ref="AH4:AH24">+AD4+AE4+AF4+AG4</f>
        <v>1</v>
      </c>
      <c r="AI4" s="3">
        <v>0</v>
      </c>
      <c r="AJ4" s="3"/>
      <c r="AK4" s="1"/>
      <c r="AL4" s="3">
        <f aca="true" t="shared" si="10" ref="AL4:AM7">AI4*100</f>
        <v>0</v>
      </c>
      <c r="AM4" s="3">
        <f t="shared" si="10"/>
        <v>0</v>
      </c>
      <c r="AN4" s="3"/>
      <c r="AO4" s="3">
        <v>16</v>
      </c>
      <c r="AP4" s="29">
        <f aca="true" t="shared" si="11" ref="AP4:AP24">+AL4+AM4+AN4+AO4</f>
        <v>16</v>
      </c>
      <c r="AQ4" s="27">
        <f aca="true" t="shared" si="12" ref="AQ4:AQ24">AH4+AP4</f>
        <v>17</v>
      </c>
      <c r="AR4" s="42">
        <f aca="true" t="shared" si="13" ref="AR4:AR24">Z4+AQ4</f>
        <v>319</v>
      </c>
    </row>
    <row r="5" spans="1:44" ht="15.75">
      <c r="A5" s="78">
        <v>2</v>
      </c>
      <c r="B5" s="26">
        <v>39</v>
      </c>
      <c r="C5" s="21" t="s">
        <v>88</v>
      </c>
      <c r="D5" s="15" t="s">
        <v>89</v>
      </c>
      <c r="E5" s="15" t="s">
        <v>90</v>
      </c>
      <c r="F5" s="15">
        <v>1973</v>
      </c>
      <c r="G5" s="15">
        <v>2500</v>
      </c>
      <c r="H5" s="19" t="s">
        <v>13</v>
      </c>
      <c r="I5" s="75">
        <f t="shared" si="0"/>
        <v>403</v>
      </c>
      <c r="J5" s="34">
        <v>2</v>
      </c>
      <c r="K5" s="34"/>
      <c r="L5" s="34"/>
      <c r="M5" s="15">
        <f t="shared" si="1"/>
        <v>200</v>
      </c>
      <c r="N5" s="15">
        <f t="shared" si="2"/>
        <v>0</v>
      </c>
      <c r="O5" s="15">
        <f t="shared" si="3"/>
        <v>0</v>
      </c>
      <c r="P5" s="16">
        <v>2</v>
      </c>
      <c r="Q5" s="27">
        <f t="shared" si="4"/>
        <v>202</v>
      </c>
      <c r="R5" s="34">
        <v>0</v>
      </c>
      <c r="S5" s="34"/>
      <c r="T5" s="34"/>
      <c r="U5" s="15">
        <f t="shared" si="5"/>
        <v>0</v>
      </c>
      <c r="V5" s="15"/>
      <c r="W5" s="15">
        <f t="shared" si="6"/>
        <v>0</v>
      </c>
      <c r="X5" s="18"/>
      <c r="Y5" s="17">
        <f t="shared" si="7"/>
        <v>0</v>
      </c>
      <c r="Z5" s="23">
        <f t="shared" si="8"/>
        <v>202</v>
      </c>
      <c r="AA5" s="34">
        <v>2</v>
      </c>
      <c r="AB5" s="34"/>
      <c r="AC5" s="34"/>
      <c r="AD5" s="3">
        <f>AA5*100</f>
        <v>200</v>
      </c>
      <c r="AE5" s="3">
        <f>AB5*100</f>
        <v>0</v>
      </c>
      <c r="AF5" s="3">
        <f aca="true" t="shared" si="14" ref="AF5:AF24">AC5*300</f>
        <v>0</v>
      </c>
      <c r="AG5" s="9"/>
      <c r="AH5" s="29">
        <f t="shared" si="9"/>
        <v>200</v>
      </c>
      <c r="AI5" s="4">
        <v>0</v>
      </c>
      <c r="AJ5" s="4"/>
      <c r="AK5" s="4"/>
      <c r="AL5" s="3">
        <f t="shared" si="10"/>
        <v>0</v>
      </c>
      <c r="AM5" s="3">
        <f t="shared" si="10"/>
        <v>0</v>
      </c>
      <c r="AN5" s="3">
        <f aca="true" t="shared" si="15" ref="AN5:AN24">AK5*300</f>
        <v>0</v>
      </c>
      <c r="AO5" s="3"/>
      <c r="AP5" s="29">
        <v>1</v>
      </c>
      <c r="AQ5" s="27">
        <f t="shared" si="12"/>
        <v>201</v>
      </c>
      <c r="AR5" s="42">
        <f t="shared" si="13"/>
        <v>403</v>
      </c>
    </row>
    <row r="6" spans="1:44" ht="15.75">
      <c r="A6" s="78">
        <v>4</v>
      </c>
      <c r="B6" s="25">
        <v>13</v>
      </c>
      <c r="C6" s="20" t="s">
        <v>52</v>
      </c>
      <c r="D6" s="13" t="s">
        <v>71</v>
      </c>
      <c r="E6" s="13" t="s">
        <v>17</v>
      </c>
      <c r="F6" s="13">
        <v>1985</v>
      </c>
      <c r="G6" s="13">
        <v>2200</v>
      </c>
      <c r="H6" s="19" t="s">
        <v>13</v>
      </c>
      <c r="I6" s="75">
        <f t="shared" si="0"/>
        <v>415</v>
      </c>
      <c r="J6" s="34">
        <v>1</v>
      </c>
      <c r="K6" s="34">
        <v>1</v>
      </c>
      <c r="L6" s="34"/>
      <c r="M6" s="15">
        <f t="shared" si="1"/>
        <v>100</v>
      </c>
      <c r="N6" s="15">
        <f t="shared" si="2"/>
        <v>100</v>
      </c>
      <c r="O6" s="15">
        <f t="shared" si="3"/>
        <v>0</v>
      </c>
      <c r="P6" s="16">
        <v>7</v>
      </c>
      <c r="Q6" s="27">
        <f t="shared" si="4"/>
        <v>207</v>
      </c>
      <c r="R6" s="34">
        <v>0</v>
      </c>
      <c r="S6" s="34"/>
      <c r="T6" s="34"/>
      <c r="U6" s="15">
        <f t="shared" si="5"/>
        <v>0</v>
      </c>
      <c r="V6" s="15"/>
      <c r="W6" s="15">
        <f t="shared" si="6"/>
        <v>0</v>
      </c>
      <c r="X6" s="18"/>
      <c r="Y6" s="17">
        <f t="shared" si="7"/>
        <v>0</v>
      </c>
      <c r="Z6" s="23">
        <f t="shared" si="8"/>
        <v>207</v>
      </c>
      <c r="AA6" s="34">
        <v>1</v>
      </c>
      <c r="AB6" s="34"/>
      <c r="AC6" s="34"/>
      <c r="AD6" s="3">
        <f aca="true" t="shared" si="16" ref="AD6:AD24">AA6*100</f>
        <v>100</v>
      </c>
      <c r="AE6" s="3">
        <v>0</v>
      </c>
      <c r="AF6" s="3">
        <f t="shared" si="14"/>
        <v>0</v>
      </c>
      <c r="AG6" s="9">
        <v>1</v>
      </c>
      <c r="AH6" s="29">
        <f t="shared" si="9"/>
        <v>101</v>
      </c>
      <c r="AI6" s="4">
        <v>1</v>
      </c>
      <c r="AJ6" s="4"/>
      <c r="AK6" s="4"/>
      <c r="AL6" s="3">
        <f t="shared" si="10"/>
        <v>100</v>
      </c>
      <c r="AM6" s="3">
        <f t="shared" si="10"/>
        <v>0</v>
      </c>
      <c r="AN6" s="3">
        <f t="shared" si="15"/>
        <v>0</v>
      </c>
      <c r="AO6" s="3">
        <v>7</v>
      </c>
      <c r="AP6" s="29">
        <f t="shared" si="11"/>
        <v>107</v>
      </c>
      <c r="AQ6" s="27">
        <f t="shared" si="12"/>
        <v>208</v>
      </c>
      <c r="AR6" s="42">
        <f t="shared" si="13"/>
        <v>415</v>
      </c>
    </row>
    <row r="7" spans="1:44" ht="15.75">
      <c r="A7" s="78">
        <v>5</v>
      </c>
      <c r="B7" s="25">
        <v>23</v>
      </c>
      <c r="C7" s="19" t="s">
        <v>33</v>
      </c>
      <c r="D7" s="14" t="s">
        <v>34</v>
      </c>
      <c r="E7" s="19" t="s">
        <v>35</v>
      </c>
      <c r="F7" s="13">
        <v>1982</v>
      </c>
      <c r="G7" s="13">
        <v>1300</v>
      </c>
      <c r="H7" s="19" t="s">
        <v>13</v>
      </c>
      <c r="I7" s="75">
        <f t="shared" si="0"/>
        <v>481</v>
      </c>
      <c r="J7" s="34">
        <v>1</v>
      </c>
      <c r="K7" s="34"/>
      <c r="L7" s="34"/>
      <c r="M7" s="15">
        <f t="shared" si="1"/>
        <v>100</v>
      </c>
      <c r="N7" s="15">
        <f t="shared" si="2"/>
        <v>0</v>
      </c>
      <c r="O7" s="15">
        <f t="shared" si="3"/>
        <v>0</v>
      </c>
      <c r="P7" s="16">
        <v>80</v>
      </c>
      <c r="Q7" s="27">
        <f t="shared" si="4"/>
        <v>180</v>
      </c>
      <c r="R7" s="34">
        <v>0</v>
      </c>
      <c r="S7" s="34"/>
      <c r="T7" s="34"/>
      <c r="U7" s="15">
        <f t="shared" si="5"/>
        <v>0</v>
      </c>
      <c r="V7" s="15"/>
      <c r="W7" s="15">
        <f t="shared" si="6"/>
        <v>0</v>
      </c>
      <c r="X7" s="18"/>
      <c r="Y7" s="17">
        <f t="shared" si="7"/>
        <v>0</v>
      </c>
      <c r="Z7" s="23">
        <f t="shared" si="8"/>
        <v>180</v>
      </c>
      <c r="AA7" s="34">
        <v>2</v>
      </c>
      <c r="AB7" s="34"/>
      <c r="AC7" s="34"/>
      <c r="AD7" s="3">
        <f t="shared" si="16"/>
        <v>200</v>
      </c>
      <c r="AE7" s="3">
        <f aca="true" t="shared" si="17" ref="AE7:AE24">AB7*100</f>
        <v>0</v>
      </c>
      <c r="AF7" s="3">
        <f t="shared" si="14"/>
        <v>0</v>
      </c>
      <c r="AG7" s="9">
        <v>0</v>
      </c>
      <c r="AH7" s="29">
        <f t="shared" si="9"/>
        <v>200</v>
      </c>
      <c r="AI7" s="4">
        <v>1</v>
      </c>
      <c r="AJ7" s="4"/>
      <c r="AK7" s="4"/>
      <c r="AL7" s="3">
        <f t="shared" si="10"/>
        <v>100</v>
      </c>
      <c r="AM7" s="3">
        <f t="shared" si="10"/>
        <v>0</v>
      </c>
      <c r="AN7" s="3">
        <f t="shared" si="15"/>
        <v>0</v>
      </c>
      <c r="AO7" s="3">
        <v>1</v>
      </c>
      <c r="AP7" s="29">
        <f t="shared" si="11"/>
        <v>101</v>
      </c>
      <c r="AQ7" s="27">
        <f t="shared" si="12"/>
        <v>301</v>
      </c>
      <c r="AR7" s="42">
        <f t="shared" si="13"/>
        <v>481</v>
      </c>
    </row>
    <row r="8" spans="1:44" ht="15.75">
      <c r="A8" s="78">
        <v>3</v>
      </c>
      <c r="B8" s="25">
        <v>15</v>
      </c>
      <c r="C8" s="19" t="s">
        <v>23</v>
      </c>
      <c r="D8" s="19" t="s">
        <v>24</v>
      </c>
      <c r="E8" s="19" t="s">
        <v>25</v>
      </c>
      <c r="F8" s="13">
        <v>1988</v>
      </c>
      <c r="G8" s="13">
        <v>2300</v>
      </c>
      <c r="H8" s="19" t="s">
        <v>13</v>
      </c>
      <c r="I8" s="75">
        <f t="shared" si="0"/>
        <v>511</v>
      </c>
      <c r="J8" s="34">
        <v>2</v>
      </c>
      <c r="K8" s="34">
        <v>1</v>
      </c>
      <c r="L8" s="34"/>
      <c r="M8" s="15">
        <f t="shared" si="1"/>
        <v>200</v>
      </c>
      <c r="N8" s="15">
        <f t="shared" si="2"/>
        <v>100</v>
      </c>
      <c r="O8" s="15">
        <f t="shared" si="3"/>
        <v>0</v>
      </c>
      <c r="P8" s="16">
        <v>11</v>
      </c>
      <c r="Q8" s="27">
        <f t="shared" si="4"/>
        <v>311</v>
      </c>
      <c r="R8" s="34">
        <v>0</v>
      </c>
      <c r="S8" s="34"/>
      <c r="T8" s="34"/>
      <c r="U8" s="15">
        <f t="shared" si="5"/>
        <v>0</v>
      </c>
      <c r="V8" s="15"/>
      <c r="W8" s="15">
        <f t="shared" si="6"/>
        <v>0</v>
      </c>
      <c r="X8" s="18"/>
      <c r="Y8" s="17">
        <f t="shared" si="7"/>
        <v>0</v>
      </c>
      <c r="Z8" s="23">
        <f t="shared" si="8"/>
        <v>311</v>
      </c>
      <c r="AA8" s="34">
        <v>0</v>
      </c>
      <c r="AB8" s="34"/>
      <c r="AC8" s="34"/>
      <c r="AD8" s="3">
        <f t="shared" si="16"/>
        <v>0</v>
      </c>
      <c r="AE8" s="3">
        <f t="shared" si="17"/>
        <v>0</v>
      </c>
      <c r="AF8" s="3">
        <f t="shared" si="14"/>
        <v>0</v>
      </c>
      <c r="AG8" s="9">
        <v>0</v>
      </c>
      <c r="AH8" s="29">
        <f t="shared" si="9"/>
        <v>0</v>
      </c>
      <c r="AI8" s="4">
        <v>0</v>
      </c>
      <c r="AJ8" s="4"/>
      <c r="AK8" s="4"/>
      <c r="AL8" s="3">
        <v>100</v>
      </c>
      <c r="AM8" s="3">
        <f aca="true" t="shared" si="18" ref="AM8:AM24">AJ8*100</f>
        <v>0</v>
      </c>
      <c r="AN8" s="3">
        <f t="shared" si="15"/>
        <v>0</v>
      </c>
      <c r="AO8" s="3">
        <v>100</v>
      </c>
      <c r="AP8" s="29">
        <f t="shared" si="11"/>
        <v>200</v>
      </c>
      <c r="AQ8" s="27">
        <f t="shared" si="12"/>
        <v>200</v>
      </c>
      <c r="AR8" s="42">
        <f t="shared" si="13"/>
        <v>511</v>
      </c>
    </row>
    <row r="9" spans="1:44" ht="15.75">
      <c r="A9" s="78">
        <v>6</v>
      </c>
      <c r="B9" s="25">
        <v>11</v>
      </c>
      <c r="C9" s="19" t="s">
        <v>73</v>
      </c>
      <c r="D9" s="13" t="s">
        <v>72</v>
      </c>
      <c r="E9" s="13" t="s">
        <v>16</v>
      </c>
      <c r="F9" s="13">
        <v>1978</v>
      </c>
      <c r="G9" s="13">
        <v>2000</v>
      </c>
      <c r="H9" s="19" t="s">
        <v>13</v>
      </c>
      <c r="I9" s="75">
        <f t="shared" si="0"/>
        <v>708</v>
      </c>
      <c r="J9" s="34">
        <v>2</v>
      </c>
      <c r="K9" s="34"/>
      <c r="L9" s="34">
        <v>1</v>
      </c>
      <c r="M9" s="15">
        <f t="shared" si="1"/>
        <v>200</v>
      </c>
      <c r="N9" s="15">
        <f t="shared" si="2"/>
        <v>0</v>
      </c>
      <c r="O9" s="15">
        <f t="shared" si="3"/>
        <v>300</v>
      </c>
      <c r="P9" s="16">
        <v>7</v>
      </c>
      <c r="Q9" s="27">
        <f t="shared" si="4"/>
        <v>507</v>
      </c>
      <c r="R9" s="34">
        <v>0</v>
      </c>
      <c r="S9" s="34"/>
      <c r="T9" s="34"/>
      <c r="U9" s="15">
        <f t="shared" si="5"/>
        <v>0</v>
      </c>
      <c r="V9" s="15"/>
      <c r="W9" s="15">
        <f t="shared" si="6"/>
        <v>0</v>
      </c>
      <c r="X9" s="18"/>
      <c r="Y9" s="17">
        <f t="shared" si="7"/>
        <v>0</v>
      </c>
      <c r="Z9" s="23">
        <f t="shared" si="8"/>
        <v>507</v>
      </c>
      <c r="AA9" s="34">
        <v>1</v>
      </c>
      <c r="AB9" s="34"/>
      <c r="AC9" s="34"/>
      <c r="AD9" s="3">
        <f t="shared" si="16"/>
        <v>100</v>
      </c>
      <c r="AE9" s="3">
        <f t="shared" si="17"/>
        <v>0</v>
      </c>
      <c r="AF9" s="3">
        <f t="shared" si="14"/>
        <v>0</v>
      </c>
      <c r="AG9" s="9">
        <v>0</v>
      </c>
      <c r="AH9" s="29">
        <f t="shared" si="9"/>
        <v>100</v>
      </c>
      <c r="AI9" s="4">
        <v>1</v>
      </c>
      <c r="AJ9" s="4"/>
      <c r="AK9" s="4"/>
      <c r="AL9" s="3">
        <f aca="true" t="shared" si="19" ref="AL9:AL24">AI9*100</f>
        <v>100</v>
      </c>
      <c r="AM9" s="3">
        <f t="shared" si="18"/>
        <v>0</v>
      </c>
      <c r="AN9" s="3">
        <f t="shared" si="15"/>
        <v>0</v>
      </c>
      <c r="AO9" s="3">
        <v>1</v>
      </c>
      <c r="AP9" s="29">
        <f t="shared" si="11"/>
        <v>101</v>
      </c>
      <c r="AQ9" s="27">
        <f t="shared" si="12"/>
        <v>201</v>
      </c>
      <c r="AR9" s="42">
        <f t="shared" si="13"/>
        <v>708</v>
      </c>
    </row>
    <row r="10" spans="1:44" ht="15.75">
      <c r="A10" s="78">
        <v>7</v>
      </c>
      <c r="B10" s="25">
        <v>27</v>
      </c>
      <c r="C10" s="19" t="s">
        <v>40</v>
      </c>
      <c r="D10" s="13" t="s">
        <v>39</v>
      </c>
      <c r="E10" s="19" t="s">
        <v>41</v>
      </c>
      <c r="F10" s="13">
        <v>1975</v>
      </c>
      <c r="G10" s="13">
        <v>1600</v>
      </c>
      <c r="H10" s="19" t="s">
        <v>13</v>
      </c>
      <c r="I10" s="75">
        <f t="shared" si="0"/>
        <v>713</v>
      </c>
      <c r="J10" s="34">
        <v>4</v>
      </c>
      <c r="K10" s="34">
        <v>1</v>
      </c>
      <c r="L10" s="34"/>
      <c r="M10" s="15">
        <f t="shared" si="1"/>
        <v>400</v>
      </c>
      <c r="N10" s="15">
        <f t="shared" si="2"/>
        <v>100</v>
      </c>
      <c r="O10" s="15">
        <f t="shared" si="3"/>
        <v>0</v>
      </c>
      <c r="P10" s="16">
        <v>12</v>
      </c>
      <c r="Q10" s="27">
        <f t="shared" si="4"/>
        <v>512</v>
      </c>
      <c r="R10" s="34">
        <v>0</v>
      </c>
      <c r="S10" s="34"/>
      <c r="T10" s="34"/>
      <c r="U10" s="15">
        <f t="shared" si="5"/>
        <v>0</v>
      </c>
      <c r="V10" s="15"/>
      <c r="W10" s="15">
        <f t="shared" si="6"/>
        <v>0</v>
      </c>
      <c r="X10" s="18"/>
      <c r="Y10" s="17">
        <f t="shared" si="7"/>
        <v>0</v>
      </c>
      <c r="Z10" s="23">
        <f t="shared" si="8"/>
        <v>512</v>
      </c>
      <c r="AA10" s="34">
        <v>1</v>
      </c>
      <c r="AB10" s="34"/>
      <c r="AC10" s="34"/>
      <c r="AD10" s="3">
        <f t="shared" si="16"/>
        <v>100</v>
      </c>
      <c r="AE10" s="3">
        <f t="shared" si="17"/>
        <v>0</v>
      </c>
      <c r="AF10" s="3">
        <f t="shared" si="14"/>
        <v>0</v>
      </c>
      <c r="AG10" s="9">
        <v>1</v>
      </c>
      <c r="AH10" s="29">
        <f t="shared" si="9"/>
        <v>101</v>
      </c>
      <c r="AI10" s="4">
        <v>0</v>
      </c>
      <c r="AJ10" s="4"/>
      <c r="AK10" s="4"/>
      <c r="AL10" s="3">
        <f t="shared" si="19"/>
        <v>0</v>
      </c>
      <c r="AM10" s="3">
        <f t="shared" si="18"/>
        <v>0</v>
      </c>
      <c r="AN10" s="3">
        <f t="shared" si="15"/>
        <v>0</v>
      </c>
      <c r="AO10" s="3">
        <v>100</v>
      </c>
      <c r="AP10" s="29">
        <f t="shared" si="11"/>
        <v>100</v>
      </c>
      <c r="AQ10" s="27">
        <f t="shared" si="12"/>
        <v>201</v>
      </c>
      <c r="AR10" s="42">
        <f t="shared" si="13"/>
        <v>713</v>
      </c>
    </row>
    <row r="11" spans="1:44" ht="15.75">
      <c r="A11" s="78">
        <v>8</v>
      </c>
      <c r="B11" s="25">
        <v>9</v>
      </c>
      <c r="C11" s="13" t="s">
        <v>51</v>
      </c>
      <c r="D11" s="14" t="s">
        <v>12</v>
      </c>
      <c r="E11" s="13" t="s">
        <v>14</v>
      </c>
      <c r="F11" s="13">
        <v>1975</v>
      </c>
      <c r="G11" s="13">
        <v>3000</v>
      </c>
      <c r="H11" s="19" t="s">
        <v>13</v>
      </c>
      <c r="I11" s="75">
        <f t="shared" si="0"/>
        <v>821</v>
      </c>
      <c r="J11" s="34">
        <v>4</v>
      </c>
      <c r="K11" s="34"/>
      <c r="L11" s="34"/>
      <c r="M11" s="15">
        <f t="shared" si="1"/>
        <v>400</v>
      </c>
      <c r="N11" s="15">
        <f t="shared" si="2"/>
        <v>0</v>
      </c>
      <c r="O11" s="15">
        <f t="shared" si="3"/>
        <v>0</v>
      </c>
      <c r="P11" s="16">
        <v>5</v>
      </c>
      <c r="Q11" s="27">
        <f t="shared" si="4"/>
        <v>405</v>
      </c>
      <c r="R11" s="34">
        <v>0</v>
      </c>
      <c r="S11" s="34"/>
      <c r="T11" s="34"/>
      <c r="U11" s="15">
        <f t="shared" si="5"/>
        <v>0</v>
      </c>
      <c r="V11" s="15"/>
      <c r="W11" s="15">
        <f t="shared" si="6"/>
        <v>0</v>
      </c>
      <c r="X11" s="18"/>
      <c r="Y11" s="17">
        <f t="shared" si="7"/>
        <v>0</v>
      </c>
      <c r="Z11" s="23">
        <f t="shared" si="8"/>
        <v>405</v>
      </c>
      <c r="AA11" s="34">
        <v>3</v>
      </c>
      <c r="AB11" s="34"/>
      <c r="AC11" s="34"/>
      <c r="AD11" s="3">
        <f t="shared" si="16"/>
        <v>300</v>
      </c>
      <c r="AE11" s="3">
        <f t="shared" si="17"/>
        <v>0</v>
      </c>
      <c r="AF11" s="3">
        <f t="shared" si="14"/>
        <v>0</v>
      </c>
      <c r="AG11" s="9">
        <v>13</v>
      </c>
      <c r="AH11" s="29">
        <f t="shared" si="9"/>
        <v>313</v>
      </c>
      <c r="AI11" s="4">
        <v>1</v>
      </c>
      <c r="AJ11" s="4"/>
      <c r="AK11" s="4"/>
      <c r="AL11" s="3">
        <f t="shared" si="19"/>
        <v>100</v>
      </c>
      <c r="AM11" s="3">
        <f t="shared" si="18"/>
        <v>0</v>
      </c>
      <c r="AN11" s="3">
        <f t="shared" si="15"/>
        <v>0</v>
      </c>
      <c r="AO11" s="3">
        <v>3</v>
      </c>
      <c r="AP11" s="29">
        <f t="shared" si="11"/>
        <v>103</v>
      </c>
      <c r="AQ11" s="27">
        <f t="shared" si="12"/>
        <v>416</v>
      </c>
      <c r="AR11" s="42">
        <f t="shared" si="13"/>
        <v>821</v>
      </c>
    </row>
    <row r="12" spans="1:44" ht="15.75">
      <c r="A12" s="78">
        <v>9</v>
      </c>
      <c r="B12" s="25">
        <v>7</v>
      </c>
      <c r="C12" s="13" t="s">
        <v>6</v>
      </c>
      <c r="D12" s="13" t="s">
        <v>7</v>
      </c>
      <c r="E12" s="13" t="s">
        <v>8</v>
      </c>
      <c r="F12" s="13">
        <v>1987</v>
      </c>
      <c r="G12" s="13"/>
      <c r="H12" s="19" t="s">
        <v>13</v>
      </c>
      <c r="I12" s="75">
        <f t="shared" si="0"/>
        <v>1063</v>
      </c>
      <c r="J12" s="34">
        <v>8</v>
      </c>
      <c r="K12" s="34"/>
      <c r="L12" s="34"/>
      <c r="M12" s="15">
        <f t="shared" si="1"/>
        <v>800</v>
      </c>
      <c r="N12" s="15">
        <f t="shared" si="2"/>
        <v>0</v>
      </c>
      <c r="O12" s="15">
        <f t="shared" si="3"/>
        <v>0</v>
      </c>
      <c r="P12" s="16">
        <v>26</v>
      </c>
      <c r="Q12" s="27">
        <f t="shared" si="4"/>
        <v>826</v>
      </c>
      <c r="R12" s="34">
        <v>0</v>
      </c>
      <c r="S12" s="34"/>
      <c r="T12" s="34"/>
      <c r="U12" s="15">
        <f t="shared" si="5"/>
        <v>0</v>
      </c>
      <c r="V12" s="15"/>
      <c r="W12" s="15">
        <f t="shared" si="6"/>
        <v>0</v>
      </c>
      <c r="X12" s="18"/>
      <c r="Y12" s="17">
        <f t="shared" si="7"/>
        <v>0</v>
      </c>
      <c r="Z12" s="23">
        <f t="shared" si="8"/>
        <v>826</v>
      </c>
      <c r="AA12" s="34">
        <v>2</v>
      </c>
      <c r="AB12" s="34"/>
      <c r="AC12" s="34"/>
      <c r="AD12" s="3">
        <f t="shared" si="16"/>
        <v>200</v>
      </c>
      <c r="AE12" s="3">
        <f t="shared" si="17"/>
        <v>0</v>
      </c>
      <c r="AF12" s="3">
        <f t="shared" si="14"/>
        <v>0</v>
      </c>
      <c r="AG12" s="9">
        <v>1</v>
      </c>
      <c r="AH12" s="29">
        <f t="shared" si="9"/>
        <v>201</v>
      </c>
      <c r="AI12" s="4">
        <v>0</v>
      </c>
      <c r="AJ12" s="4"/>
      <c r="AK12" s="4"/>
      <c r="AL12" s="3">
        <f t="shared" si="19"/>
        <v>0</v>
      </c>
      <c r="AM12" s="3">
        <f t="shared" si="18"/>
        <v>0</v>
      </c>
      <c r="AN12" s="3">
        <f t="shared" si="15"/>
        <v>0</v>
      </c>
      <c r="AO12" s="3">
        <v>36</v>
      </c>
      <c r="AP12" s="29">
        <f t="shared" si="11"/>
        <v>36</v>
      </c>
      <c r="AQ12" s="27">
        <f t="shared" si="12"/>
        <v>237</v>
      </c>
      <c r="AR12" s="42">
        <f t="shared" si="13"/>
        <v>1063</v>
      </c>
    </row>
    <row r="13" spans="1:44" ht="15.75">
      <c r="A13" s="78">
        <v>10</v>
      </c>
      <c r="B13" s="25">
        <v>35</v>
      </c>
      <c r="C13" s="19" t="s">
        <v>67</v>
      </c>
      <c r="D13" s="14" t="s">
        <v>68</v>
      </c>
      <c r="E13" s="13" t="s">
        <v>30</v>
      </c>
      <c r="F13" s="13">
        <v>1971</v>
      </c>
      <c r="G13" s="13">
        <v>1300</v>
      </c>
      <c r="H13" s="19" t="s">
        <v>13</v>
      </c>
      <c r="I13" s="75">
        <f t="shared" si="0"/>
        <v>1123</v>
      </c>
      <c r="J13" s="34">
        <v>6</v>
      </c>
      <c r="K13" s="34">
        <v>1</v>
      </c>
      <c r="L13" s="34">
        <v>1</v>
      </c>
      <c r="M13" s="15">
        <f t="shared" si="1"/>
        <v>600</v>
      </c>
      <c r="N13" s="15">
        <f t="shared" si="2"/>
        <v>100</v>
      </c>
      <c r="O13" s="15">
        <f t="shared" si="3"/>
        <v>300</v>
      </c>
      <c r="P13" s="16">
        <v>2</v>
      </c>
      <c r="Q13" s="27">
        <f t="shared" si="4"/>
        <v>1002</v>
      </c>
      <c r="R13" s="34">
        <v>0</v>
      </c>
      <c r="S13" s="34"/>
      <c r="T13" s="34"/>
      <c r="U13" s="15">
        <f t="shared" si="5"/>
        <v>0</v>
      </c>
      <c r="V13" s="15"/>
      <c r="W13" s="15">
        <f t="shared" si="6"/>
        <v>0</v>
      </c>
      <c r="X13" s="18"/>
      <c r="Y13" s="17">
        <f t="shared" si="7"/>
        <v>0</v>
      </c>
      <c r="Z13" s="23">
        <f t="shared" si="8"/>
        <v>1002</v>
      </c>
      <c r="AA13" s="34">
        <v>0</v>
      </c>
      <c r="AB13" s="34"/>
      <c r="AC13" s="34"/>
      <c r="AD13" s="3">
        <f t="shared" si="16"/>
        <v>0</v>
      </c>
      <c r="AE13" s="3">
        <f t="shared" si="17"/>
        <v>0</v>
      </c>
      <c r="AF13" s="3">
        <f t="shared" si="14"/>
        <v>0</v>
      </c>
      <c r="AG13" s="9">
        <v>1</v>
      </c>
      <c r="AH13" s="29">
        <f t="shared" si="9"/>
        <v>1</v>
      </c>
      <c r="AI13" s="4">
        <v>1</v>
      </c>
      <c r="AJ13" s="4"/>
      <c r="AK13" s="4"/>
      <c r="AL13" s="3">
        <f t="shared" si="19"/>
        <v>100</v>
      </c>
      <c r="AM13" s="3">
        <f t="shared" si="18"/>
        <v>0</v>
      </c>
      <c r="AN13" s="3">
        <f t="shared" si="15"/>
        <v>0</v>
      </c>
      <c r="AO13" s="3">
        <v>20</v>
      </c>
      <c r="AP13" s="29">
        <f t="shared" si="11"/>
        <v>120</v>
      </c>
      <c r="AQ13" s="27">
        <f t="shared" si="12"/>
        <v>121</v>
      </c>
      <c r="AR13" s="42">
        <f t="shared" si="13"/>
        <v>1123</v>
      </c>
    </row>
    <row r="14" spans="1:44" ht="15.75">
      <c r="A14" s="78">
        <v>11</v>
      </c>
      <c r="B14" s="25">
        <v>29</v>
      </c>
      <c r="C14" s="13" t="s">
        <v>43</v>
      </c>
      <c r="D14" s="19" t="s">
        <v>42</v>
      </c>
      <c r="E14" s="13" t="s">
        <v>93</v>
      </c>
      <c r="F14" s="13">
        <v>1974</v>
      </c>
      <c r="G14" s="13">
        <v>2000</v>
      </c>
      <c r="H14" s="19" t="s">
        <v>13</v>
      </c>
      <c r="I14" s="75">
        <f t="shared" si="0"/>
        <v>1124</v>
      </c>
      <c r="J14" s="34">
        <v>3</v>
      </c>
      <c r="K14" s="34"/>
      <c r="L14" s="34">
        <v>1</v>
      </c>
      <c r="M14" s="15">
        <f t="shared" si="1"/>
        <v>300</v>
      </c>
      <c r="N14" s="15">
        <f t="shared" si="2"/>
        <v>0</v>
      </c>
      <c r="O14" s="15">
        <f t="shared" si="3"/>
        <v>300</v>
      </c>
      <c r="P14" s="16">
        <v>100</v>
      </c>
      <c r="Q14" s="27">
        <f t="shared" si="4"/>
        <v>700</v>
      </c>
      <c r="R14" s="34"/>
      <c r="S14" s="34"/>
      <c r="T14" s="34">
        <v>1</v>
      </c>
      <c r="U14" s="15">
        <f t="shared" si="5"/>
        <v>0</v>
      </c>
      <c r="V14" s="15"/>
      <c r="W14" s="15">
        <f t="shared" si="6"/>
        <v>300</v>
      </c>
      <c r="X14" s="18"/>
      <c r="Y14" s="17">
        <f t="shared" si="7"/>
        <v>300</v>
      </c>
      <c r="Z14" s="23">
        <f t="shared" si="8"/>
        <v>1000</v>
      </c>
      <c r="AA14" s="34">
        <v>1</v>
      </c>
      <c r="AB14" s="34"/>
      <c r="AC14" s="34"/>
      <c r="AD14" s="3">
        <f t="shared" si="16"/>
        <v>100</v>
      </c>
      <c r="AE14" s="3">
        <f t="shared" si="17"/>
        <v>0</v>
      </c>
      <c r="AF14" s="3">
        <f t="shared" si="14"/>
        <v>0</v>
      </c>
      <c r="AG14" s="9">
        <v>23</v>
      </c>
      <c r="AH14" s="29">
        <f t="shared" si="9"/>
        <v>123</v>
      </c>
      <c r="AI14" s="4">
        <v>0</v>
      </c>
      <c r="AJ14" s="4"/>
      <c r="AK14" s="4"/>
      <c r="AL14" s="3">
        <f t="shared" si="19"/>
        <v>0</v>
      </c>
      <c r="AM14" s="3">
        <f t="shared" si="18"/>
        <v>0</v>
      </c>
      <c r="AN14" s="3">
        <f t="shared" si="15"/>
        <v>0</v>
      </c>
      <c r="AO14" s="3">
        <v>1</v>
      </c>
      <c r="AP14" s="29">
        <f t="shared" si="11"/>
        <v>1</v>
      </c>
      <c r="AQ14" s="27">
        <f t="shared" si="12"/>
        <v>124</v>
      </c>
      <c r="AR14" s="42">
        <f t="shared" si="13"/>
        <v>1124</v>
      </c>
    </row>
    <row r="15" spans="1:44" ht="15.75">
      <c r="A15" s="78">
        <v>12</v>
      </c>
      <c r="B15" s="25">
        <v>21</v>
      </c>
      <c r="C15" s="19" t="s">
        <v>31</v>
      </c>
      <c r="D15" s="14" t="s">
        <v>50</v>
      </c>
      <c r="E15" s="19" t="s">
        <v>32</v>
      </c>
      <c r="F15" s="13">
        <v>1974</v>
      </c>
      <c r="G15" s="13">
        <v>1600</v>
      </c>
      <c r="H15" s="19" t="s">
        <v>13</v>
      </c>
      <c r="I15" s="75">
        <f t="shared" si="0"/>
        <v>1251</v>
      </c>
      <c r="J15" s="34">
        <v>3</v>
      </c>
      <c r="K15" s="34">
        <v>1</v>
      </c>
      <c r="L15" s="34">
        <v>1</v>
      </c>
      <c r="M15" s="15">
        <f t="shared" si="1"/>
        <v>300</v>
      </c>
      <c r="N15" s="15">
        <f t="shared" si="2"/>
        <v>100</v>
      </c>
      <c r="O15" s="15">
        <f t="shared" si="3"/>
        <v>300</v>
      </c>
      <c r="P15" s="16">
        <v>37</v>
      </c>
      <c r="Q15" s="27">
        <f t="shared" si="4"/>
        <v>737</v>
      </c>
      <c r="R15" s="34">
        <v>1</v>
      </c>
      <c r="S15" s="34"/>
      <c r="T15" s="34"/>
      <c r="U15" s="15">
        <f t="shared" si="5"/>
        <v>100</v>
      </c>
      <c r="V15" s="15"/>
      <c r="W15" s="15">
        <f t="shared" si="6"/>
        <v>0</v>
      </c>
      <c r="X15" s="18"/>
      <c r="Y15" s="17">
        <f t="shared" si="7"/>
        <v>100</v>
      </c>
      <c r="Z15" s="23">
        <f t="shared" si="8"/>
        <v>837</v>
      </c>
      <c r="AA15" s="34">
        <v>1</v>
      </c>
      <c r="AB15" s="34"/>
      <c r="AC15" s="34"/>
      <c r="AD15" s="3">
        <f t="shared" si="16"/>
        <v>100</v>
      </c>
      <c r="AE15" s="3">
        <f t="shared" si="17"/>
        <v>0</v>
      </c>
      <c r="AF15" s="3">
        <f t="shared" si="14"/>
        <v>0</v>
      </c>
      <c r="AG15" s="9">
        <v>14</v>
      </c>
      <c r="AH15" s="29">
        <f t="shared" si="9"/>
        <v>114</v>
      </c>
      <c r="AI15" s="4">
        <v>3</v>
      </c>
      <c r="AJ15" s="4"/>
      <c r="AK15" s="4"/>
      <c r="AL15" s="3">
        <f t="shared" si="19"/>
        <v>300</v>
      </c>
      <c r="AM15" s="3">
        <f t="shared" si="18"/>
        <v>0</v>
      </c>
      <c r="AN15" s="3">
        <f t="shared" si="15"/>
        <v>0</v>
      </c>
      <c r="AO15" s="3">
        <v>0</v>
      </c>
      <c r="AP15" s="29">
        <f t="shared" si="11"/>
        <v>300</v>
      </c>
      <c r="AQ15" s="27">
        <f t="shared" si="12"/>
        <v>414</v>
      </c>
      <c r="AR15" s="42">
        <f t="shared" si="13"/>
        <v>1251</v>
      </c>
    </row>
    <row r="16" spans="1:44" ht="15.75">
      <c r="A16" s="78">
        <v>13</v>
      </c>
      <c r="B16" s="25">
        <v>25</v>
      </c>
      <c r="C16" s="19" t="s">
        <v>36</v>
      </c>
      <c r="D16" s="14" t="s">
        <v>37</v>
      </c>
      <c r="E16" s="19" t="s">
        <v>38</v>
      </c>
      <c r="F16" s="13">
        <v>1985</v>
      </c>
      <c r="G16" s="13">
        <v>2500</v>
      </c>
      <c r="H16" s="19" t="s">
        <v>13</v>
      </c>
      <c r="I16" s="75">
        <f t="shared" si="0"/>
        <v>1266</v>
      </c>
      <c r="J16" s="34">
        <v>5</v>
      </c>
      <c r="K16" s="34">
        <v>1</v>
      </c>
      <c r="L16" s="34">
        <v>1</v>
      </c>
      <c r="M16" s="15">
        <f t="shared" si="1"/>
        <v>500</v>
      </c>
      <c r="N16" s="15">
        <f t="shared" si="2"/>
        <v>100</v>
      </c>
      <c r="O16" s="15">
        <f t="shared" si="3"/>
        <v>300</v>
      </c>
      <c r="P16" s="16">
        <v>58</v>
      </c>
      <c r="Q16" s="27">
        <f t="shared" si="4"/>
        <v>958</v>
      </c>
      <c r="R16" s="34">
        <v>1</v>
      </c>
      <c r="S16" s="34"/>
      <c r="T16" s="34"/>
      <c r="U16" s="15">
        <f t="shared" si="5"/>
        <v>100</v>
      </c>
      <c r="V16" s="15"/>
      <c r="W16" s="15">
        <f t="shared" si="6"/>
        <v>0</v>
      </c>
      <c r="X16" s="18"/>
      <c r="Y16" s="17">
        <f t="shared" si="7"/>
        <v>100</v>
      </c>
      <c r="Z16" s="23">
        <f t="shared" si="8"/>
        <v>1058</v>
      </c>
      <c r="AA16" s="34">
        <v>0</v>
      </c>
      <c r="AB16" s="34"/>
      <c r="AC16" s="34"/>
      <c r="AD16" s="3">
        <f t="shared" si="16"/>
        <v>0</v>
      </c>
      <c r="AE16" s="3">
        <f t="shared" si="17"/>
        <v>0</v>
      </c>
      <c r="AF16" s="3">
        <f t="shared" si="14"/>
        <v>0</v>
      </c>
      <c r="AG16" s="9">
        <v>0</v>
      </c>
      <c r="AH16" s="29">
        <f t="shared" si="9"/>
        <v>0</v>
      </c>
      <c r="AI16" s="4">
        <v>2</v>
      </c>
      <c r="AJ16" s="4"/>
      <c r="AK16" s="4"/>
      <c r="AL16" s="3">
        <f t="shared" si="19"/>
        <v>200</v>
      </c>
      <c r="AM16" s="3">
        <f t="shared" si="18"/>
        <v>0</v>
      </c>
      <c r="AN16" s="3">
        <f t="shared" si="15"/>
        <v>0</v>
      </c>
      <c r="AO16" s="3">
        <v>8</v>
      </c>
      <c r="AP16" s="29">
        <f t="shared" si="11"/>
        <v>208</v>
      </c>
      <c r="AQ16" s="27">
        <f t="shared" si="12"/>
        <v>208</v>
      </c>
      <c r="AR16" s="42">
        <f t="shared" si="13"/>
        <v>1266</v>
      </c>
    </row>
    <row r="17" spans="1:44" ht="15.75">
      <c r="A17" s="78">
        <v>14</v>
      </c>
      <c r="B17" s="25">
        <v>17</v>
      </c>
      <c r="C17" s="19" t="s">
        <v>26</v>
      </c>
      <c r="D17" s="14" t="s">
        <v>27</v>
      </c>
      <c r="E17" s="19" t="s">
        <v>28</v>
      </c>
      <c r="F17" s="13">
        <v>1978</v>
      </c>
      <c r="G17" s="13">
        <v>2000</v>
      </c>
      <c r="H17" s="19" t="s">
        <v>13</v>
      </c>
      <c r="I17" s="75">
        <f t="shared" si="0"/>
        <v>1313</v>
      </c>
      <c r="J17" s="34">
        <v>4</v>
      </c>
      <c r="K17" s="34"/>
      <c r="L17" s="34">
        <v>1</v>
      </c>
      <c r="M17" s="15">
        <f t="shared" si="1"/>
        <v>400</v>
      </c>
      <c r="N17" s="15">
        <f t="shared" si="2"/>
        <v>0</v>
      </c>
      <c r="O17" s="15">
        <f t="shared" si="3"/>
        <v>300</v>
      </c>
      <c r="P17" s="16">
        <v>8</v>
      </c>
      <c r="Q17" s="27">
        <f t="shared" si="4"/>
        <v>708</v>
      </c>
      <c r="R17" s="34">
        <v>0</v>
      </c>
      <c r="S17" s="34"/>
      <c r="T17" s="34"/>
      <c r="U17" s="15">
        <f t="shared" si="5"/>
        <v>0</v>
      </c>
      <c r="V17" s="15"/>
      <c r="W17" s="15">
        <f t="shared" si="6"/>
        <v>0</v>
      </c>
      <c r="X17" s="18"/>
      <c r="Y17" s="17">
        <f t="shared" si="7"/>
        <v>0</v>
      </c>
      <c r="Z17" s="23">
        <f t="shared" si="8"/>
        <v>708</v>
      </c>
      <c r="AA17" s="34">
        <v>1</v>
      </c>
      <c r="AB17" s="34"/>
      <c r="AC17" s="34"/>
      <c r="AD17" s="3">
        <f t="shared" si="16"/>
        <v>100</v>
      </c>
      <c r="AE17" s="3">
        <f t="shared" si="17"/>
        <v>0</v>
      </c>
      <c r="AF17" s="3">
        <f t="shared" si="14"/>
        <v>0</v>
      </c>
      <c r="AG17" s="9">
        <v>1</v>
      </c>
      <c r="AH17" s="29">
        <f t="shared" si="9"/>
        <v>101</v>
      </c>
      <c r="AI17" s="4">
        <v>4</v>
      </c>
      <c r="AJ17" s="4">
        <v>1</v>
      </c>
      <c r="AK17" s="4"/>
      <c r="AL17" s="3">
        <f t="shared" si="19"/>
        <v>400</v>
      </c>
      <c r="AM17" s="3">
        <f t="shared" si="18"/>
        <v>100</v>
      </c>
      <c r="AN17" s="3">
        <f t="shared" si="15"/>
        <v>0</v>
      </c>
      <c r="AO17" s="3">
        <v>4</v>
      </c>
      <c r="AP17" s="29">
        <f t="shared" si="11"/>
        <v>504</v>
      </c>
      <c r="AQ17" s="27">
        <f t="shared" si="12"/>
        <v>605</v>
      </c>
      <c r="AR17" s="42">
        <f t="shared" si="13"/>
        <v>1313</v>
      </c>
    </row>
    <row r="18" spans="1:44" ht="15.75">
      <c r="A18" s="78">
        <v>15</v>
      </c>
      <c r="B18" s="25">
        <v>3</v>
      </c>
      <c r="C18" s="13" t="s">
        <v>5</v>
      </c>
      <c r="D18" s="14" t="s">
        <v>44</v>
      </c>
      <c r="E18" s="13" t="s">
        <v>1</v>
      </c>
      <c r="F18" s="13">
        <v>1980</v>
      </c>
      <c r="G18" s="13">
        <v>1600</v>
      </c>
      <c r="H18" s="19" t="s">
        <v>13</v>
      </c>
      <c r="I18" s="75">
        <f t="shared" si="0"/>
        <v>1324</v>
      </c>
      <c r="J18" s="34">
        <v>4</v>
      </c>
      <c r="K18" s="34"/>
      <c r="L18" s="34">
        <v>2</v>
      </c>
      <c r="M18" s="15">
        <f t="shared" si="1"/>
        <v>400</v>
      </c>
      <c r="N18" s="15">
        <f t="shared" si="2"/>
        <v>0</v>
      </c>
      <c r="O18" s="15">
        <f t="shared" si="3"/>
        <v>600</v>
      </c>
      <c r="P18" s="16">
        <v>8</v>
      </c>
      <c r="Q18" s="27">
        <f t="shared" si="4"/>
        <v>1008</v>
      </c>
      <c r="R18" s="34">
        <v>1</v>
      </c>
      <c r="S18" s="34"/>
      <c r="T18" s="34"/>
      <c r="U18" s="15">
        <f t="shared" si="5"/>
        <v>100</v>
      </c>
      <c r="V18" s="15"/>
      <c r="W18" s="15">
        <f t="shared" si="6"/>
        <v>0</v>
      </c>
      <c r="X18" s="18"/>
      <c r="Y18" s="17">
        <f t="shared" si="7"/>
        <v>100</v>
      </c>
      <c r="Z18" s="23">
        <f t="shared" si="8"/>
        <v>1108</v>
      </c>
      <c r="AA18" s="34">
        <v>2</v>
      </c>
      <c r="AB18" s="34"/>
      <c r="AC18" s="34"/>
      <c r="AD18" s="3">
        <f t="shared" si="16"/>
        <v>200</v>
      </c>
      <c r="AE18" s="3">
        <f t="shared" si="17"/>
        <v>0</v>
      </c>
      <c r="AF18" s="3">
        <f t="shared" si="14"/>
        <v>0</v>
      </c>
      <c r="AG18" s="9">
        <v>14</v>
      </c>
      <c r="AH18" s="29">
        <f t="shared" si="9"/>
        <v>214</v>
      </c>
      <c r="AI18" s="4">
        <v>0</v>
      </c>
      <c r="AJ18" s="4"/>
      <c r="AK18" s="4"/>
      <c r="AL18" s="3">
        <f t="shared" si="19"/>
        <v>0</v>
      </c>
      <c r="AM18" s="3">
        <f t="shared" si="18"/>
        <v>0</v>
      </c>
      <c r="AN18" s="3">
        <f t="shared" si="15"/>
        <v>0</v>
      </c>
      <c r="AO18" s="3">
        <v>2</v>
      </c>
      <c r="AP18" s="29">
        <f t="shared" si="11"/>
        <v>2</v>
      </c>
      <c r="AQ18" s="27">
        <f t="shared" si="12"/>
        <v>216</v>
      </c>
      <c r="AR18" s="42">
        <f t="shared" si="13"/>
        <v>1324</v>
      </c>
    </row>
    <row r="19" spans="1:44" ht="15.75">
      <c r="A19" s="78">
        <v>16</v>
      </c>
      <c r="B19" s="25">
        <v>5</v>
      </c>
      <c r="C19" s="13" t="s">
        <v>2</v>
      </c>
      <c r="D19" s="14" t="s">
        <v>45</v>
      </c>
      <c r="E19" s="13" t="s">
        <v>3</v>
      </c>
      <c r="F19" s="13">
        <v>1965</v>
      </c>
      <c r="G19" s="13">
        <v>1000</v>
      </c>
      <c r="H19" s="19" t="s">
        <v>13</v>
      </c>
      <c r="I19" s="75">
        <f t="shared" si="0"/>
        <v>1510</v>
      </c>
      <c r="J19" s="34">
        <v>6</v>
      </c>
      <c r="K19" s="34"/>
      <c r="L19" s="34">
        <v>1</v>
      </c>
      <c r="M19" s="15">
        <f t="shared" si="1"/>
        <v>600</v>
      </c>
      <c r="N19" s="15">
        <f t="shared" si="2"/>
        <v>0</v>
      </c>
      <c r="O19" s="15">
        <f t="shared" si="3"/>
        <v>300</v>
      </c>
      <c r="P19" s="16">
        <v>91</v>
      </c>
      <c r="Q19" s="27">
        <f t="shared" si="4"/>
        <v>991</v>
      </c>
      <c r="R19" s="34">
        <v>0</v>
      </c>
      <c r="S19" s="34"/>
      <c r="T19" s="34"/>
      <c r="U19" s="15">
        <f t="shared" si="5"/>
        <v>0</v>
      </c>
      <c r="V19" s="15"/>
      <c r="W19" s="15">
        <f t="shared" si="6"/>
        <v>0</v>
      </c>
      <c r="X19" s="18"/>
      <c r="Y19" s="17">
        <f t="shared" si="7"/>
        <v>0</v>
      </c>
      <c r="Z19" s="23">
        <f t="shared" si="8"/>
        <v>991</v>
      </c>
      <c r="AA19" s="34">
        <v>4</v>
      </c>
      <c r="AB19" s="34"/>
      <c r="AC19" s="34"/>
      <c r="AD19" s="3">
        <f t="shared" si="16"/>
        <v>400</v>
      </c>
      <c r="AE19" s="3">
        <f t="shared" si="17"/>
        <v>0</v>
      </c>
      <c r="AF19" s="3">
        <f t="shared" si="14"/>
        <v>0</v>
      </c>
      <c r="AG19" s="9">
        <v>19</v>
      </c>
      <c r="AH19" s="29">
        <f t="shared" si="9"/>
        <v>419</v>
      </c>
      <c r="AI19" s="4">
        <v>0</v>
      </c>
      <c r="AJ19" s="4"/>
      <c r="AK19" s="4"/>
      <c r="AL19" s="3">
        <f t="shared" si="19"/>
        <v>0</v>
      </c>
      <c r="AM19" s="3">
        <f t="shared" si="18"/>
        <v>0</v>
      </c>
      <c r="AN19" s="3">
        <f t="shared" si="15"/>
        <v>0</v>
      </c>
      <c r="AO19" s="3">
        <v>100</v>
      </c>
      <c r="AP19" s="29">
        <f t="shared" si="11"/>
        <v>100</v>
      </c>
      <c r="AQ19" s="27">
        <f t="shared" si="12"/>
        <v>519</v>
      </c>
      <c r="AR19" s="42">
        <f t="shared" si="13"/>
        <v>1510</v>
      </c>
    </row>
    <row r="20" spans="1:44" ht="15.75">
      <c r="A20" s="78">
        <v>17</v>
      </c>
      <c r="B20" s="25">
        <v>33</v>
      </c>
      <c r="C20" s="19" t="s">
        <v>77</v>
      </c>
      <c r="D20" s="14" t="s">
        <v>78</v>
      </c>
      <c r="E20" s="19" t="s">
        <v>66</v>
      </c>
      <c r="F20" s="13">
        <v>1978</v>
      </c>
      <c r="G20" s="13">
        <v>1800</v>
      </c>
      <c r="H20" s="19" t="s">
        <v>13</v>
      </c>
      <c r="I20" s="75">
        <f t="shared" si="0"/>
        <v>1818</v>
      </c>
      <c r="J20" s="34">
        <v>5</v>
      </c>
      <c r="K20" s="34"/>
      <c r="L20" s="34">
        <v>1</v>
      </c>
      <c r="M20" s="15">
        <f t="shared" si="1"/>
        <v>500</v>
      </c>
      <c r="N20" s="15">
        <f t="shared" si="2"/>
        <v>0</v>
      </c>
      <c r="O20" s="15">
        <f t="shared" si="3"/>
        <v>300</v>
      </c>
      <c r="P20" s="16">
        <v>4</v>
      </c>
      <c r="Q20" s="27">
        <f t="shared" si="4"/>
        <v>804</v>
      </c>
      <c r="R20" s="34">
        <v>0</v>
      </c>
      <c r="S20" s="34"/>
      <c r="T20" s="34"/>
      <c r="U20" s="15">
        <f t="shared" si="5"/>
        <v>0</v>
      </c>
      <c r="V20" s="15"/>
      <c r="W20" s="15">
        <f t="shared" si="6"/>
        <v>0</v>
      </c>
      <c r="X20" s="18"/>
      <c r="Y20" s="17">
        <f t="shared" si="7"/>
        <v>0</v>
      </c>
      <c r="Z20" s="23">
        <f t="shared" si="8"/>
        <v>804</v>
      </c>
      <c r="AA20" s="34">
        <v>1</v>
      </c>
      <c r="AB20" s="34"/>
      <c r="AC20" s="34"/>
      <c r="AD20" s="3">
        <f t="shared" si="16"/>
        <v>100</v>
      </c>
      <c r="AE20" s="3">
        <f t="shared" si="17"/>
        <v>0</v>
      </c>
      <c r="AF20" s="3">
        <f t="shared" si="14"/>
        <v>0</v>
      </c>
      <c r="AG20" s="9">
        <v>2</v>
      </c>
      <c r="AH20" s="29">
        <f t="shared" si="9"/>
        <v>102</v>
      </c>
      <c r="AI20" s="4">
        <v>8</v>
      </c>
      <c r="AJ20" s="4">
        <v>1</v>
      </c>
      <c r="AK20" s="4"/>
      <c r="AL20" s="3">
        <f t="shared" si="19"/>
        <v>800</v>
      </c>
      <c r="AM20" s="3">
        <f t="shared" si="18"/>
        <v>100</v>
      </c>
      <c r="AN20" s="3">
        <f t="shared" si="15"/>
        <v>0</v>
      </c>
      <c r="AO20" s="3">
        <v>12</v>
      </c>
      <c r="AP20" s="29">
        <f t="shared" si="11"/>
        <v>912</v>
      </c>
      <c r="AQ20" s="27">
        <f t="shared" si="12"/>
        <v>1014</v>
      </c>
      <c r="AR20" s="42">
        <f t="shared" si="13"/>
        <v>1818</v>
      </c>
    </row>
    <row r="21" spans="1:44" ht="15.75">
      <c r="A21" s="78">
        <v>18</v>
      </c>
      <c r="B21" s="25">
        <v>31</v>
      </c>
      <c r="C21" s="19" t="s">
        <v>46</v>
      </c>
      <c r="D21" s="13" t="s">
        <v>47</v>
      </c>
      <c r="E21" s="19" t="s">
        <v>48</v>
      </c>
      <c r="F21" s="13">
        <v>1974</v>
      </c>
      <c r="G21" s="13">
        <v>1300</v>
      </c>
      <c r="H21" s="19" t="s">
        <v>13</v>
      </c>
      <c r="I21" s="75">
        <f t="shared" si="0"/>
        <v>4426</v>
      </c>
      <c r="J21" s="34">
        <v>19</v>
      </c>
      <c r="K21" s="34"/>
      <c r="L21" s="34">
        <v>4</v>
      </c>
      <c r="M21" s="15">
        <f t="shared" si="1"/>
        <v>1900</v>
      </c>
      <c r="N21" s="15">
        <f t="shared" si="2"/>
        <v>0</v>
      </c>
      <c r="O21" s="15">
        <f t="shared" si="3"/>
        <v>1200</v>
      </c>
      <c r="P21" s="16">
        <v>10</v>
      </c>
      <c r="Q21" s="27">
        <f t="shared" si="4"/>
        <v>3110</v>
      </c>
      <c r="R21" s="34">
        <v>9</v>
      </c>
      <c r="S21" s="34"/>
      <c r="T21" s="34">
        <v>1</v>
      </c>
      <c r="U21" s="15">
        <f t="shared" si="5"/>
        <v>900</v>
      </c>
      <c r="V21" s="15"/>
      <c r="W21" s="15">
        <f t="shared" si="6"/>
        <v>300</v>
      </c>
      <c r="X21" s="18"/>
      <c r="Y21" s="17">
        <f t="shared" si="7"/>
        <v>1200</v>
      </c>
      <c r="Z21" s="23">
        <f t="shared" si="8"/>
        <v>4310</v>
      </c>
      <c r="AA21" s="34">
        <v>0</v>
      </c>
      <c r="AB21" s="34"/>
      <c r="AC21" s="34"/>
      <c r="AD21" s="3">
        <f t="shared" si="16"/>
        <v>0</v>
      </c>
      <c r="AE21" s="3">
        <f t="shared" si="17"/>
        <v>0</v>
      </c>
      <c r="AF21" s="3">
        <f t="shared" si="14"/>
        <v>0</v>
      </c>
      <c r="AG21" s="9">
        <v>14</v>
      </c>
      <c r="AH21" s="29">
        <f t="shared" si="9"/>
        <v>14</v>
      </c>
      <c r="AI21" s="4">
        <v>1</v>
      </c>
      <c r="AJ21" s="4"/>
      <c r="AK21" s="4"/>
      <c r="AL21" s="3">
        <f t="shared" si="19"/>
        <v>100</v>
      </c>
      <c r="AM21" s="3">
        <f t="shared" si="18"/>
        <v>0</v>
      </c>
      <c r="AN21" s="3">
        <f t="shared" si="15"/>
        <v>0</v>
      </c>
      <c r="AO21" s="3">
        <v>2</v>
      </c>
      <c r="AP21" s="29">
        <f t="shared" si="11"/>
        <v>102</v>
      </c>
      <c r="AQ21" s="27">
        <f t="shared" si="12"/>
        <v>116</v>
      </c>
      <c r="AR21" s="42">
        <f t="shared" si="13"/>
        <v>4426</v>
      </c>
    </row>
    <row r="22" spans="1:44" ht="15.75">
      <c r="A22" s="78">
        <v>19</v>
      </c>
      <c r="B22" s="26">
        <v>41</v>
      </c>
      <c r="C22" s="21" t="s">
        <v>91</v>
      </c>
      <c r="D22" s="15" t="s">
        <v>92</v>
      </c>
      <c r="E22" s="15" t="s">
        <v>28</v>
      </c>
      <c r="F22" s="15">
        <v>1977</v>
      </c>
      <c r="G22" s="15">
        <v>1970</v>
      </c>
      <c r="H22" s="19" t="s">
        <v>13</v>
      </c>
      <c r="I22" s="75">
        <f t="shared" si="0"/>
        <v>6408</v>
      </c>
      <c r="J22" s="34">
        <v>1</v>
      </c>
      <c r="K22" s="34">
        <v>1</v>
      </c>
      <c r="L22" s="34"/>
      <c r="M22" s="15">
        <f t="shared" si="1"/>
        <v>100</v>
      </c>
      <c r="N22" s="15">
        <f t="shared" si="2"/>
        <v>100</v>
      </c>
      <c r="O22" s="15">
        <f t="shared" si="3"/>
        <v>0</v>
      </c>
      <c r="P22" s="16">
        <v>6</v>
      </c>
      <c r="Q22" s="27">
        <f t="shared" si="4"/>
        <v>206</v>
      </c>
      <c r="R22" s="34">
        <v>0</v>
      </c>
      <c r="S22" s="34">
        <v>0</v>
      </c>
      <c r="T22" s="34"/>
      <c r="U22" s="15">
        <f t="shared" si="5"/>
        <v>0</v>
      </c>
      <c r="V22" s="15"/>
      <c r="W22" s="15">
        <f t="shared" si="6"/>
        <v>0</v>
      </c>
      <c r="X22" s="18"/>
      <c r="Y22" s="17">
        <f t="shared" si="7"/>
        <v>0</v>
      </c>
      <c r="Z22" s="23">
        <f t="shared" si="8"/>
        <v>206</v>
      </c>
      <c r="AA22" s="34">
        <v>30</v>
      </c>
      <c r="AB22" s="34">
        <v>1</v>
      </c>
      <c r="AC22" s="34"/>
      <c r="AD22" s="3">
        <f t="shared" si="16"/>
        <v>3000</v>
      </c>
      <c r="AE22" s="3">
        <f t="shared" si="17"/>
        <v>100</v>
      </c>
      <c r="AF22" s="3">
        <f t="shared" si="14"/>
        <v>0</v>
      </c>
      <c r="AG22" s="9">
        <v>1</v>
      </c>
      <c r="AH22" s="29">
        <f t="shared" si="9"/>
        <v>3101</v>
      </c>
      <c r="AI22" s="4">
        <v>30</v>
      </c>
      <c r="AJ22" s="4">
        <v>1</v>
      </c>
      <c r="AK22" s="4"/>
      <c r="AL22" s="3">
        <f t="shared" si="19"/>
        <v>3000</v>
      </c>
      <c r="AM22" s="3">
        <f t="shared" si="18"/>
        <v>100</v>
      </c>
      <c r="AN22" s="3">
        <f t="shared" si="15"/>
        <v>0</v>
      </c>
      <c r="AO22" s="3">
        <v>1</v>
      </c>
      <c r="AP22" s="29">
        <f t="shared" si="11"/>
        <v>3101</v>
      </c>
      <c r="AQ22" s="27">
        <f t="shared" si="12"/>
        <v>6202</v>
      </c>
      <c r="AR22" s="42">
        <f t="shared" si="13"/>
        <v>6408</v>
      </c>
    </row>
    <row r="23" spans="1:44" ht="15.75">
      <c r="A23" s="78">
        <v>20</v>
      </c>
      <c r="B23" s="25">
        <v>19</v>
      </c>
      <c r="C23" s="19" t="s">
        <v>29</v>
      </c>
      <c r="D23" s="14" t="s">
        <v>49</v>
      </c>
      <c r="E23" s="19" t="s">
        <v>30</v>
      </c>
      <c r="F23" s="13">
        <v>1976</v>
      </c>
      <c r="G23" s="13">
        <v>1300</v>
      </c>
      <c r="H23" s="19" t="s">
        <v>13</v>
      </c>
      <c r="I23" s="75">
        <f t="shared" si="0"/>
        <v>7213</v>
      </c>
      <c r="J23" s="34">
        <v>6</v>
      </c>
      <c r="K23" s="34"/>
      <c r="L23" s="34">
        <v>1</v>
      </c>
      <c r="M23" s="15">
        <f t="shared" si="1"/>
        <v>600</v>
      </c>
      <c r="N23" s="15">
        <f t="shared" si="2"/>
        <v>0</v>
      </c>
      <c r="O23" s="15">
        <f t="shared" si="3"/>
        <v>300</v>
      </c>
      <c r="P23" s="16">
        <v>13</v>
      </c>
      <c r="Q23" s="27">
        <f t="shared" si="4"/>
        <v>913</v>
      </c>
      <c r="R23" s="34">
        <v>1</v>
      </c>
      <c r="S23" s="34"/>
      <c r="T23" s="34"/>
      <c r="U23" s="15">
        <f t="shared" si="5"/>
        <v>100</v>
      </c>
      <c r="V23" s="15"/>
      <c r="W23" s="15">
        <f t="shared" si="6"/>
        <v>0</v>
      </c>
      <c r="X23" s="18"/>
      <c r="Y23" s="17">
        <f t="shared" si="7"/>
        <v>100</v>
      </c>
      <c r="Z23" s="23">
        <f t="shared" si="8"/>
        <v>1013</v>
      </c>
      <c r="AA23" s="34">
        <v>30</v>
      </c>
      <c r="AB23" s="34"/>
      <c r="AC23" s="34"/>
      <c r="AD23" s="3">
        <f t="shared" si="16"/>
        <v>3000</v>
      </c>
      <c r="AE23" s="3">
        <f t="shared" si="17"/>
        <v>0</v>
      </c>
      <c r="AF23" s="3">
        <f t="shared" si="14"/>
        <v>0</v>
      </c>
      <c r="AG23" s="9">
        <v>100</v>
      </c>
      <c r="AH23" s="29">
        <f t="shared" si="9"/>
        <v>3100</v>
      </c>
      <c r="AI23" s="4">
        <v>30</v>
      </c>
      <c r="AJ23" s="4"/>
      <c r="AK23" s="4"/>
      <c r="AL23" s="3">
        <f t="shared" si="19"/>
        <v>3000</v>
      </c>
      <c r="AM23" s="3">
        <f t="shared" si="18"/>
        <v>0</v>
      </c>
      <c r="AN23" s="3">
        <f t="shared" si="15"/>
        <v>0</v>
      </c>
      <c r="AO23" s="3">
        <v>100</v>
      </c>
      <c r="AP23" s="29">
        <f t="shared" si="11"/>
        <v>3100</v>
      </c>
      <c r="AQ23" s="27">
        <f t="shared" si="12"/>
        <v>6200</v>
      </c>
      <c r="AR23" s="42">
        <f t="shared" si="13"/>
        <v>7213</v>
      </c>
    </row>
    <row r="24" spans="1:44" ht="15.75">
      <c r="A24" s="79">
        <v>21</v>
      </c>
      <c r="B24" s="51">
        <v>43</v>
      </c>
      <c r="C24" s="52" t="s">
        <v>65</v>
      </c>
      <c r="D24" s="53" t="s">
        <v>69</v>
      </c>
      <c r="E24" s="52" t="s">
        <v>70</v>
      </c>
      <c r="F24" s="54">
        <v>2009</v>
      </c>
      <c r="G24" s="54">
        <v>2000</v>
      </c>
      <c r="H24" s="52" t="s">
        <v>13</v>
      </c>
      <c r="I24" s="75">
        <f t="shared" si="0"/>
        <v>8318</v>
      </c>
      <c r="J24" s="34">
        <v>8</v>
      </c>
      <c r="K24" s="34"/>
      <c r="L24" s="34">
        <v>1</v>
      </c>
      <c r="M24" s="3">
        <f t="shared" si="1"/>
        <v>800</v>
      </c>
      <c r="N24" s="3">
        <f t="shared" si="2"/>
        <v>0</v>
      </c>
      <c r="O24" s="3">
        <f t="shared" si="3"/>
        <v>300</v>
      </c>
      <c r="P24" s="55">
        <v>18</v>
      </c>
      <c r="Q24" s="56">
        <f t="shared" si="4"/>
        <v>1118</v>
      </c>
      <c r="R24" s="34">
        <v>9</v>
      </c>
      <c r="S24" s="34"/>
      <c r="T24" s="34">
        <v>1</v>
      </c>
      <c r="U24" s="3">
        <f t="shared" si="5"/>
        <v>900</v>
      </c>
      <c r="V24" s="3"/>
      <c r="W24" s="3">
        <f t="shared" si="6"/>
        <v>300</v>
      </c>
      <c r="X24" s="57"/>
      <c r="Y24" s="58">
        <f t="shared" si="7"/>
        <v>1200</v>
      </c>
      <c r="Z24" s="59">
        <f t="shared" si="8"/>
        <v>2318</v>
      </c>
      <c r="AA24" s="34">
        <v>30</v>
      </c>
      <c r="AB24" s="34"/>
      <c r="AC24" s="34"/>
      <c r="AD24" s="3">
        <f t="shared" si="16"/>
        <v>3000</v>
      </c>
      <c r="AE24" s="3">
        <f t="shared" si="17"/>
        <v>0</v>
      </c>
      <c r="AF24" s="3">
        <f t="shared" si="14"/>
        <v>0</v>
      </c>
      <c r="AG24" s="9">
        <v>0</v>
      </c>
      <c r="AH24" s="29">
        <f t="shared" si="9"/>
        <v>3000</v>
      </c>
      <c r="AI24" s="4">
        <v>30</v>
      </c>
      <c r="AJ24" s="4"/>
      <c r="AK24" s="4"/>
      <c r="AL24" s="3">
        <f t="shared" si="19"/>
        <v>3000</v>
      </c>
      <c r="AM24" s="3">
        <f t="shared" si="18"/>
        <v>0</v>
      </c>
      <c r="AN24" s="3">
        <f t="shared" si="15"/>
        <v>0</v>
      </c>
      <c r="AO24" s="3">
        <v>0</v>
      </c>
      <c r="AP24" s="29">
        <f t="shared" si="11"/>
        <v>3000</v>
      </c>
      <c r="AQ24" s="56">
        <f t="shared" si="12"/>
        <v>6000</v>
      </c>
      <c r="AR24" s="60">
        <f t="shared" si="13"/>
        <v>8318</v>
      </c>
    </row>
    <row r="25" spans="2:44" s="48" customFormat="1" ht="15.75">
      <c r="B25" s="50"/>
      <c r="C25" s="61"/>
      <c r="E25" s="61"/>
      <c r="F25" s="62"/>
      <c r="G25" s="62"/>
      <c r="H25" s="61"/>
      <c r="I25" s="76"/>
      <c r="J25" s="63"/>
      <c r="K25" s="63"/>
      <c r="L25" s="63"/>
      <c r="P25" s="64"/>
      <c r="Q25" s="65"/>
      <c r="R25" s="63"/>
      <c r="S25" s="63"/>
      <c r="T25" s="63"/>
      <c r="X25" s="66"/>
      <c r="Y25" s="67"/>
      <c r="Z25" s="68"/>
      <c r="AA25" s="63"/>
      <c r="AB25" s="63"/>
      <c r="AC25" s="63"/>
      <c r="AG25" s="64"/>
      <c r="AH25" s="65"/>
      <c r="AP25" s="65"/>
      <c r="AQ25" s="65"/>
      <c r="AR25" s="69"/>
    </row>
    <row r="26" spans="2:44" ht="15.75">
      <c r="B26" s="70" t="s">
        <v>110</v>
      </c>
      <c r="C26" s="71"/>
      <c r="D26" s="44"/>
      <c r="E26" s="44"/>
      <c r="F26" s="71"/>
      <c r="G26" s="71"/>
      <c r="H26" s="44"/>
      <c r="I26" s="76"/>
      <c r="J26" s="35"/>
      <c r="K26" s="35"/>
      <c r="L26" s="35"/>
      <c r="P26" s="6"/>
      <c r="Q26" s="49"/>
      <c r="R26" s="35"/>
      <c r="S26" s="35"/>
      <c r="T26" s="35"/>
      <c r="X26" s="72"/>
      <c r="Y26" s="5"/>
      <c r="Z26" s="73"/>
      <c r="AA26" s="35"/>
      <c r="AB26" s="35"/>
      <c r="AC26" s="35"/>
      <c r="AG26" s="6"/>
      <c r="AH26" s="49"/>
      <c r="AP26" s="49"/>
      <c r="AQ26" s="49"/>
      <c r="AR26" s="74"/>
    </row>
    <row r="27" spans="1:44" s="98" customFormat="1" ht="15">
      <c r="A27" s="10" t="s">
        <v>111</v>
      </c>
      <c r="B27" s="10" t="s">
        <v>113</v>
      </c>
      <c r="C27" s="10" t="s">
        <v>114</v>
      </c>
      <c r="D27" s="10" t="s">
        <v>115</v>
      </c>
      <c r="E27" s="10" t="s">
        <v>116</v>
      </c>
      <c r="F27" s="10" t="s">
        <v>74</v>
      </c>
      <c r="G27" s="10" t="s">
        <v>117</v>
      </c>
      <c r="H27" s="10" t="s">
        <v>118</v>
      </c>
      <c r="I27" s="39" t="s">
        <v>105</v>
      </c>
      <c r="J27" s="96" t="s">
        <v>80</v>
      </c>
      <c r="K27" s="96" t="s">
        <v>81</v>
      </c>
      <c r="L27" s="96" t="s">
        <v>82</v>
      </c>
      <c r="M27" s="10" t="s">
        <v>83</v>
      </c>
      <c r="N27" s="10" t="s">
        <v>84</v>
      </c>
      <c r="O27" s="10" t="s">
        <v>87</v>
      </c>
      <c r="P27" s="10" t="s">
        <v>85</v>
      </c>
      <c r="Q27" s="11" t="s">
        <v>103</v>
      </c>
      <c r="R27" s="96" t="s">
        <v>80</v>
      </c>
      <c r="S27" s="96" t="s">
        <v>81</v>
      </c>
      <c r="T27" s="96" t="s">
        <v>82</v>
      </c>
      <c r="U27" s="10" t="s">
        <v>83</v>
      </c>
      <c r="V27" s="10" t="s">
        <v>84</v>
      </c>
      <c r="W27" s="10" t="s">
        <v>87</v>
      </c>
      <c r="X27" s="12" t="s">
        <v>85</v>
      </c>
      <c r="Y27" s="11" t="s">
        <v>103</v>
      </c>
      <c r="Z27" s="22" t="s">
        <v>98</v>
      </c>
      <c r="AA27" s="96" t="s">
        <v>80</v>
      </c>
      <c r="AB27" s="96" t="s">
        <v>81</v>
      </c>
      <c r="AC27" s="96" t="s">
        <v>82</v>
      </c>
      <c r="AD27" s="10" t="s">
        <v>83</v>
      </c>
      <c r="AE27" s="10" t="s">
        <v>84</v>
      </c>
      <c r="AF27" s="10" t="s">
        <v>87</v>
      </c>
      <c r="AG27" s="10" t="s">
        <v>85</v>
      </c>
      <c r="AH27" s="97" t="s">
        <v>86</v>
      </c>
      <c r="AI27" s="10" t="s">
        <v>80</v>
      </c>
      <c r="AJ27" s="10" t="s">
        <v>81</v>
      </c>
      <c r="AK27" s="10" t="s">
        <v>82</v>
      </c>
      <c r="AL27" s="10" t="s">
        <v>83</v>
      </c>
      <c r="AM27" s="10" t="s">
        <v>84</v>
      </c>
      <c r="AN27" s="10" t="s">
        <v>87</v>
      </c>
      <c r="AO27" s="10" t="s">
        <v>85</v>
      </c>
      <c r="AP27" s="11" t="s">
        <v>86</v>
      </c>
      <c r="AQ27" s="10" t="s">
        <v>104</v>
      </c>
      <c r="AR27" s="41" t="s">
        <v>105</v>
      </c>
    </row>
    <row r="28" spans="1:44" ht="15.75">
      <c r="A28" s="85">
        <v>1</v>
      </c>
      <c r="B28" s="86">
        <v>2</v>
      </c>
      <c r="C28" s="87" t="s">
        <v>76</v>
      </c>
      <c r="D28" s="87" t="s">
        <v>75</v>
      </c>
      <c r="E28" s="87" t="s">
        <v>4</v>
      </c>
      <c r="F28" s="87">
        <v>1981</v>
      </c>
      <c r="G28" s="87">
        <v>2300</v>
      </c>
      <c r="H28" s="87" t="s">
        <v>15</v>
      </c>
      <c r="I28" s="88">
        <f aca="true" t="shared" si="20" ref="I28:I36">AR28</f>
        <v>740</v>
      </c>
      <c r="J28" s="34">
        <v>2</v>
      </c>
      <c r="K28" s="34"/>
      <c r="L28" s="34"/>
      <c r="M28" s="89">
        <f aca="true" t="shared" si="21" ref="M28:M36">J28*100</f>
        <v>200</v>
      </c>
      <c r="N28" s="89">
        <f aca="true" t="shared" si="22" ref="N28:N36">K28*100</f>
        <v>0</v>
      </c>
      <c r="O28" s="89">
        <f aca="true" t="shared" si="23" ref="O28:O36">L28*300</f>
        <v>0</v>
      </c>
      <c r="P28" s="90">
        <v>13</v>
      </c>
      <c r="Q28" s="91">
        <f aca="true" t="shared" si="24" ref="Q28:Q36">+M28+N28+O28+P28</f>
        <v>213</v>
      </c>
      <c r="R28" s="34">
        <v>1</v>
      </c>
      <c r="S28" s="34"/>
      <c r="T28" s="34">
        <v>1</v>
      </c>
      <c r="U28" s="89">
        <f aca="true" t="shared" si="25" ref="U28:U36">R28*100</f>
        <v>100</v>
      </c>
      <c r="V28" s="89"/>
      <c r="W28" s="89">
        <f aca="true" t="shared" si="26" ref="W28:W36">T28*300</f>
        <v>300</v>
      </c>
      <c r="X28" s="92"/>
      <c r="Y28" s="93">
        <f aca="true" t="shared" si="27" ref="Y28:Y36">+U28+V28+W28+X28</f>
        <v>400</v>
      </c>
      <c r="Z28" s="94">
        <f aca="true" t="shared" si="28" ref="Z28:Z36">+Q28+Y28</f>
        <v>613</v>
      </c>
      <c r="AA28" s="34">
        <v>1</v>
      </c>
      <c r="AB28" s="34"/>
      <c r="AC28" s="34"/>
      <c r="AD28" s="4">
        <f aca="true" t="shared" si="29" ref="AD28:AD36">AA28*100</f>
        <v>100</v>
      </c>
      <c r="AE28" s="4">
        <f aca="true" t="shared" si="30" ref="AE28:AE36">AB28*100</f>
        <v>0</v>
      </c>
      <c r="AF28" s="4">
        <f aca="true" t="shared" si="31" ref="AF28:AF36">AC28*300</f>
        <v>0</v>
      </c>
      <c r="AG28" s="9">
        <v>20</v>
      </c>
      <c r="AH28" s="29">
        <f aca="true" t="shared" si="32" ref="AH28:AH36">+AD28+AE28+AF28+AG28</f>
        <v>120</v>
      </c>
      <c r="AI28" s="4">
        <v>0</v>
      </c>
      <c r="AJ28" s="4"/>
      <c r="AK28" s="4"/>
      <c r="AL28" s="4">
        <f aca="true" t="shared" si="33" ref="AL28:AL36">AI28*100</f>
        <v>0</v>
      </c>
      <c r="AM28" s="4">
        <f aca="true" t="shared" si="34" ref="AM28:AM36">AJ28*100</f>
        <v>0</v>
      </c>
      <c r="AN28" s="4">
        <f aca="true" t="shared" si="35" ref="AN28:AN36">AK28*300</f>
        <v>0</v>
      </c>
      <c r="AO28" s="4">
        <v>7</v>
      </c>
      <c r="AP28" s="29">
        <f aca="true" t="shared" si="36" ref="AP28:AP36">+AL28+AM28+AN28+AO28</f>
        <v>7</v>
      </c>
      <c r="AQ28" s="91">
        <f aca="true" t="shared" si="37" ref="AQ28:AQ36">AH28+AP28</f>
        <v>127</v>
      </c>
      <c r="AR28" s="95">
        <f aca="true" t="shared" si="38" ref="AR28:AR36">Z28+AQ28</f>
        <v>740</v>
      </c>
    </row>
    <row r="29" spans="1:44" ht="15.75">
      <c r="A29" s="78">
        <v>2</v>
      </c>
      <c r="B29" s="25">
        <v>14</v>
      </c>
      <c r="C29" s="19" t="s">
        <v>59</v>
      </c>
      <c r="D29" s="14" t="s">
        <v>112</v>
      </c>
      <c r="E29" s="13" t="s">
        <v>60</v>
      </c>
      <c r="F29" s="13">
        <v>1966</v>
      </c>
      <c r="G29" s="13">
        <v>1275</v>
      </c>
      <c r="H29" s="13" t="s">
        <v>15</v>
      </c>
      <c r="I29" s="75">
        <f t="shared" si="20"/>
        <v>920</v>
      </c>
      <c r="J29" s="34">
        <v>7</v>
      </c>
      <c r="K29" s="34"/>
      <c r="L29" s="34"/>
      <c r="M29" s="15">
        <f t="shared" si="21"/>
        <v>700</v>
      </c>
      <c r="N29" s="15">
        <f t="shared" si="22"/>
        <v>0</v>
      </c>
      <c r="O29" s="15">
        <f t="shared" si="23"/>
        <v>0</v>
      </c>
      <c r="P29" s="16">
        <v>11</v>
      </c>
      <c r="Q29" s="27">
        <f t="shared" si="24"/>
        <v>711</v>
      </c>
      <c r="R29" s="34">
        <v>0</v>
      </c>
      <c r="S29" s="34"/>
      <c r="T29" s="34"/>
      <c r="U29" s="15">
        <f t="shared" si="25"/>
        <v>0</v>
      </c>
      <c r="V29" s="15"/>
      <c r="W29" s="15">
        <f t="shared" si="26"/>
        <v>0</v>
      </c>
      <c r="X29" s="18"/>
      <c r="Y29" s="17">
        <f t="shared" si="27"/>
        <v>0</v>
      </c>
      <c r="Z29" s="23">
        <f t="shared" si="28"/>
        <v>711</v>
      </c>
      <c r="AA29" s="34">
        <v>2</v>
      </c>
      <c r="AB29" s="34"/>
      <c r="AC29" s="34"/>
      <c r="AD29" s="3">
        <f t="shared" si="29"/>
        <v>200</v>
      </c>
      <c r="AE29" s="3">
        <f t="shared" si="30"/>
        <v>0</v>
      </c>
      <c r="AF29" s="3">
        <f t="shared" si="31"/>
        <v>0</v>
      </c>
      <c r="AG29" s="9">
        <v>0</v>
      </c>
      <c r="AH29" s="29">
        <f t="shared" si="32"/>
        <v>200</v>
      </c>
      <c r="AI29" s="4">
        <v>0</v>
      </c>
      <c r="AJ29" s="4"/>
      <c r="AK29" s="4"/>
      <c r="AL29" s="3">
        <f t="shared" si="33"/>
        <v>0</v>
      </c>
      <c r="AM29" s="3">
        <f t="shared" si="34"/>
        <v>0</v>
      </c>
      <c r="AN29" s="3">
        <f t="shared" si="35"/>
        <v>0</v>
      </c>
      <c r="AO29" s="3">
        <v>9</v>
      </c>
      <c r="AP29" s="29">
        <f t="shared" si="36"/>
        <v>9</v>
      </c>
      <c r="AQ29" s="27">
        <f t="shared" si="37"/>
        <v>209</v>
      </c>
      <c r="AR29" s="42">
        <f t="shared" si="38"/>
        <v>920</v>
      </c>
    </row>
    <row r="30" spans="1:44" ht="15.75">
      <c r="A30" s="78">
        <v>3</v>
      </c>
      <c r="B30" s="25">
        <v>12</v>
      </c>
      <c r="C30" s="19" t="s">
        <v>56</v>
      </c>
      <c r="D30" s="13" t="s">
        <v>57</v>
      </c>
      <c r="E30" s="19" t="s">
        <v>58</v>
      </c>
      <c r="F30" s="13">
        <v>1968</v>
      </c>
      <c r="G30" s="13">
        <v>1750</v>
      </c>
      <c r="H30" s="19" t="s">
        <v>15</v>
      </c>
      <c r="I30" s="75">
        <f t="shared" si="20"/>
        <v>1134</v>
      </c>
      <c r="J30" s="34">
        <v>2</v>
      </c>
      <c r="K30" s="34"/>
      <c r="L30" s="34">
        <v>1</v>
      </c>
      <c r="M30" s="15">
        <f t="shared" si="21"/>
        <v>200</v>
      </c>
      <c r="N30" s="15">
        <f t="shared" si="22"/>
        <v>0</v>
      </c>
      <c r="O30" s="15">
        <f t="shared" si="23"/>
        <v>300</v>
      </c>
      <c r="P30" s="16">
        <v>17</v>
      </c>
      <c r="Q30" s="27">
        <f t="shared" si="24"/>
        <v>517</v>
      </c>
      <c r="R30" s="34">
        <v>3</v>
      </c>
      <c r="S30" s="34"/>
      <c r="T30" s="34">
        <v>1</v>
      </c>
      <c r="U30" s="15">
        <f t="shared" si="25"/>
        <v>300</v>
      </c>
      <c r="V30" s="15"/>
      <c r="W30" s="15">
        <f t="shared" si="26"/>
        <v>300</v>
      </c>
      <c r="X30" s="18"/>
      <c r="Y30" s="17">
        <f t="shared" si="27"/>
        <v>600</v>
      </c>
      <c r="Z30" s="23">
        <f t="shared" si="28"/>
        <v>1117</v>
      </c>
      <c r="AA30" s="34">
        <v>0</v>
      </c>
      <c r="AB30" s="34"/>
      <c r="AC30" s="34"/>
      <c r="AD30" s="3">
        <f t="shared" si="29"/>
        <v>0</v>
      </c>
      <c r="AE30" s="3">
        <f t="shared" si="30"/>
        <v>0</v>
      </c>
      <c r="AF30" s="3">
        <f t="shared" si="31"/>
        <v>0</v>
      </c>
      <c r="AG30" s="9">
        <v>3</v>
      </c>
      <c r="AH30" s="29">
        <f t="shared" si="32"/>
        <v>3</v>
      </c>
      <c r="AI30" s="4">
        <v>0</v>
      </c>
      <c r="AJ30" s="4"/>
      <c r="AK30" s="4"/>
      <c r="AL30" s="3">
        <f t="shared" si="33"/>
        <v>0</v>
      </c>
      <c r="AM30" s="3">
        <f t="shared" si="34"/>
        <v>0</v>
      </c>
      <c r="AN30" s="3">
        <f t="shared" si="35"/>
        <v>0</v>
      </c>
      <c r="AO30" s="3">
        <v>14</v>
      </c>
      <c r="AP30" s="29">
        <f t="shared" si="36"/>
        <v>14</v>
      </c>
      <c r="AQ30" s="27">
        <f t="shared" si="37"/>
        <v>17</v>
      </c>
      <c r="AR30" s="42">
        <f t="shared" si="38"/>
        <v>1134</v>
      </c>
    </row>
    <row r="31" spans="1:44" ht="15.75">
      <c r="A31" s="78">
        <v>4</v>
      </c>
      <c r="B31" s="25">
        <v>16</v>
      </c>
      <c r="C31" s="19" t="s">
        <v>61</v>
      </c>
      <c r="D31" s="13" t="s">
        <v>62</v>
      </c>
      <c r="E31" s="13" t="s">
        <v>63</v>
      </c>
      <c r="F31" s="13">
        <v>1982</v>
      </c>
      <c r="G31" s="13">
        <v>2300</v>
      </c>
      <c r="H31" s="13" t="s">
        <v>15</v>
      </c>
      <c r="I31" s="75">
        <f t="shared" si="20"/>
        <v>1225</v>
      </c>
      <c r="J31" s="34">
        <v>4</v>
      </c>
      <c r="K31" s="34"/>
      <c r="L31" s="34"/>
      <c r="M31" s="15">
        <f t="shared" si="21"/>
        <v>400</v>
      </c>
      <c r="N31" s="15">
        <f t="shared" si="22"/>
        <v>0</v>
      </c>
      <c r="O31" s="15">
        <f t="shared" si="23"/>
        <v>0</v>
      </c>
      <c r="P31" s="16">
        <v>13</v>
      </c>
      <c r="Q31" s="27">
        <f t="shared" si="24"/>
        <v>413</v>
      </c>
      <c r="R31" s="34">
        <v>4</v>
      </c>
      <c r="S31" s="34"/>
      <c r="T31" s="34">
        <v>1</v>
      </c>
      <c r="U31" s="15">
        <f t="shared" si="25"/>
        <v>400</v>
      </c>
      <c r="V31" s="15"/>
      <c r="W31" s="15">
        <f t="shared" si="26"/>
        <v>300</v>
      </c>
      <c r="X31" s="18"/>
      <c r="Y31" s="17">
        <f t="shared" si="27"/>
        <v>700</v>
      </c>
      <c r="Z31" s="23">
        <f t="shared" si="28"/>
        <v>1113</v>
      </c>
      <c r="AA31" s="34">
        <v>1</v>
      </c>
      <c r="AB31" s="34"/>
      <c r="AC31" s="34"/>
      <c r="AD31" s="3">
        <f t="shared" si="29"/>
        <v>100</v>
      </c>
      <c r="AE31" s="3">
        <f t="shared" si="30"/>
        <v>0</v>
      </c>
      <c r="AF31" s="3">
        <f t="shared" si="31"/>
        <v>0</v>
      </c>
      <c r="AG31" s="9">
        <v>0</v>
      </c>
      <c r="AH31" s="29">
        <f t="shared" si="32"/>
        <v>100</v>
      </c>
      <c r="AI31" s="4">
        <v>0</v>
      </c>
      <c r="AJ31" s="4"/>
      <c r="AK31" s="4"/>
      <c r="AL31" s="3">
        <f t="shared" si="33"/>
        <v>0</v>
      </c>
      <c r="AM31" s="3">
        <f t="shared" si="34"/>
        <v>0</v>
      </c>
      <c r="AN31" s="3">
        <f t="shared" si="35"/>
        <v>0</v>
      </c>
      <c r="AO31" s="3">
        <v>12</v>
      </c>
      <c r="AP31" s="29">
        <f t="shared" si="36"/>
        <v>12</v>
      </c>
      <c r="AQ31" s="27">
        <f t="shared" si="37"/>
        <v>112</v>
      </c>
      <c r="AR31" s="42">
        <f t="shared" si="38"/>
        <v>1225</v>
      </c>
    </row>
    <row r="32" spans="1:44" ht="15.75">
      <c r="A32" s="78">
        <v>5</v>
      </c>
      <c r="B32" s="25">
        <v>18</v>
      </c>
      <c r="C32" s="19" t="s">
        <v>99</v>
      </c>
      <c r="D32" s="21" t="s">
        <v>100</v>
      </c>
      <c r="E32" s="13" t="s">
        <v>64</v>
      </c>
      <c r="F32" s="13">
        <v>1965</v>
      </c>
      <c r="G32" s="13">
        <v>1600</v>
      </c>
      <c r="H32" s="13" t="s">
        <v>15</v>
      </c>
      <c r="I32" s="75">
        <f t="shared" si="20"/>
        <v>1540</v>
      </c>
      <c r="J32" s="34">
        <v>6</v>
      </c>
      <c r="K32" s="34"/>
      <c r="L32" s="34"/>
      <c r="M32" s="15">
        <f t="shared" si="21"/>
        <v>600</v>
      </c>
      <c r="N32" s="15">
        <f t="shared" si="22"/>
        <v>0</v>
      </c>
      <c r="O32" s="15">
        <f t="shared" si="23"/>
        <v>0</v>
      </c>
      <c r="P32" s="16">
        <v>100</v>
      </c>
      <c r="Q32" s="27">
        <f t="shared" si="24"/>
        <v>700</v>
      </c>
      <c r="R32" s="34">
        <v>3</v>
      </c>
      <c r="S32" s="34"/>
      <c r="T32" s="34">
        <v>1</v>
      </c>
      <c r="U32" s="15">
        <f t="shared" si="25"/>
        <v>300</v>
      </c>
      <c r="V32" s="15"/>
      <c r="W32" s="15">
        <f t="shared" si="26"/>
        <v>300</v>
      </c>
      <c r="X32" s="18"/>
      <c r="Y32" s="17">
        <f t="shared" si="27"/>
        <v>600</v>
      </c>
      <c r="Z32" s="23">
        <f t="shared" si="28"/>
        <v>1300</v>
      </c>
      <c r="AA32" s="34">
        <v>1</v>
      </c>
      <c r="AB32" s="34"/>
      <c r="AC32" s="34"/>
      <c r="AD32" s="3">
        <f t="shared" si="29"/>
        <v>100</v>
      </c>
      <c r="AE32" s="3">
        <f t="shared" si="30"/>
        <v>0</v>
      </c>
      <c r="AF32" s="3">
        <f t="shared" si="31"/>
        <v>0</v>
      </c>
      <c r="AG32" s="9">
        <v>17</v>
      </c>
      <c r="AH32" s="29">
        <f t="shared" si="32"/>
        <v>117</v>
      </c>
      <c r="AI32" s="4">
        <v>1</v>
      </c>
      <c r="AJ32" s="4"/>
      <c r="AK32" s="4"/>
      <c r="AL32" s="3">
        <f t="shared" si="33"/>
        <v>100</v>
      </c>
      <c r="AM32" s="3">
        <f t="shared" si="34"/>
        <v>0</v>
      </c>
      <c r="AN32" s="3">
        <f t="shared" si="35"/>
        <v>0</v>
      </c>
      <c r="AO32" s="3">
        <v>23</v>
      </c>
      <c r="AP32" s="29">
        <f t="shared" si="36"/>
        <v>123</v>
      </c>
      <c r="AQ32" s="27">
        <f t="shared" si="37"/>
        <v>240</v>
      </c>
      <c r="AR32" s="42">
        <f t="shared" si="38"/>
        <v>1540</v>
      </c>
    </row>
    <row r="33" spans="1:44" ht="15.75">
      <c r="A33" s="78">
        <v>6</v>
      </c>
      <c r="B33" s="25">
        <v>4</v>
      </c>
      <c r="C33" s="13" t="s">
        <v>10</v>
      </c>
      <c r="D33" s="13" t="s">
        <v>9</v>
      </c>
      <c r="E33" s="13" t="s">
        <v>11</v>
      </c>
      <c r="F33" s="13">
        <v>1975</v>
      </c>
      <c r="G33" s="13">
        <v>1977</v>
      </c>
      <c r="H33" s="13" t="s">
        <v>15</v>
      </c>
      <c r="I33" s="75">
        <f t="shared" si="20"/>
        <v>1633</v>
      </c>
      <c r="J33" s="34">
        <v>6</v>
      </c>
      <c r="K33" s="34"/>
      <c r="L33" s="34"/>
      <c r="M33" s="15">
        <f t="shared" si="21"/>
        <v>600</v>
      </c>
      <c r="N33" s="15">
        <f t="shared" si="22"/>
        <v>0</v>
      </c>
      <c r="O33" s="15">
        <f t="shared" si="23"/>
        <v>0</v>
      </c>
      <c r="P33" s="16">
        <v>100</v>
      </c>
      <c r="Q33" s="27">
        <f t="shared" si="24"/>
        <v>700</v>
      </c>
      <c r="R33" s="34">
        <v>6</v>
      </c>
      <c r="S33" s="34"/>
      <c r="T33" s="34">
        <v>1</v>
      </c>
      <c r="U33" s="15">
        <f t="shared" si="25"/>
        <v>600</v>
      </c>
      <c r="V33" s="15"/>
      <c r="W33" s="15">
        <f t="shared" si="26"/>
        <v>300</v>
      </c>
      <c r="X33" s="18"/>
      <c r="Y33" s="17">
        <f t="shared" si="27"/>
        <v>900</v>
      </c>
      <c r="Z33" s="23">
        <f t="shared" si="28"/>
        <v>1600</v>
      </c>
      <c r="AA33" s="34">
        <v>0</v>
      </c>
      <c r="AB33" s="34"/>
      <c r="AC33" s="34"/>
      <c r="AD33" s="3">
        <f t="shared" si="29"/>
        <v>0</v>
      </c>
      <c r="AE33" s="3">
        <f t="shared" si="30"/>
        <v>0</v>
      </c>
      <c r="AF33" s="3">
        <f t="shared" si="31"/>
        <v>0</v>
      </c>
      <c r="AG33" s="9">
        <v>23</v>
      </c>
      <c r="AH33" s="29">
        <f t="shared" si="32"/>
        <v>23</v>
      </c>
      <c r="AI33" s="4">
        <v>0</v>
      </c>
      <c r="AJ33" s="4"/>
      <c r="AK33" s="4"/>
      <c r="AL33" s="3">
        <f t="shared" si="33"/>
        <v>0</v>
      </c>
      <c r="AM33" s="3">
        <f t="shared" si="34"/>
        <v>0</v>
      </c>
      <c r="AN33" s="3">
        <f t="shared" si="35"/>
        <v>0</v>
      </c>
      <c r="AO33" s="3">
        <v>10</v>
      </c>
      <c r="AP33" s="29">
        <f t="shared" si="36"/>
        <v>10</v>
      </c>
      <c r="AQ33" s="27">
        <f t="shared" si="37"/>
        <v>33</v>
      </c>
      <c r="AR33" s="42">
        <f t="shared" si="38"/>
        <v>1633</v>
      </c>
    </row>
    <row r="34" spans="1:44" ht="15.75">
      <c r="A34" s="78">
        <v>7</v>
      </c>
      <c r="B34" s="25">
        <v>8</v>
      </c>
      <c r="C34" s="19" t="s">
        <v>20</v>
      </c>
      <c r="D34" s="19" t="s">
        <v>21</v>
      </c>
      <c r="E34" s="19" t="s">
        <v>22</v>
      </c>
      <c r="F34" s="13"/>
      <c r="G34" s="13">
        <v>1599</v>
      </c>
      <c r="H34" s="13" t="s">
        <v>15</v>
      </c>
      <c r="I34" s="75">
        <f t="shared" si="20"/>
        <v>1685</v>
      </c>
      <c r="J34" s="34">
        <v>4</v>
      </c>
      <c r="K34" s="34"/>
      <c r="L34" s="34">
        <v>1</v>
      </c>
      <c r="M34" s="15">
        <f t="shared" si="21"/>
        <v>400</v>
      </c>
      <c r="N34" s="15">
        <f t="shared" si="22"/>
        <v>0</v>
      </c>
      <c r="O34" s="15">
        <f t="shared" si="23"/>
        <v>300</v>
      </c>
      <c r="P34" s="16">
        <v>11</v>
      </c>
      <c r="Q34" s="27">
        <f t="shared" si="24"/>
        <v>711</v>
      </c>
      <c r="R34" s="34">
        <v>4</v>
      </c>
      <c r="S34" s="34"/>
      <c r="T34" s="34">
        <v>1</v>
      </c>
      <c r="U34" s="15">
        <f t="shared" si="25"/>
        <v>400</v>
      </c>
      <c r="V34" s="15"/>
      <c r="W34" s="15">
        <f t="shared" si="26"/>
        <v>300</v>
      </c>
      <c r="X34" s="18"/>
      <c r="Y34" s="17">
        <f t="shared" si="27"/>
        <v>700</v>
      </c>
      <c r="Z34" s="23">
        <f t="shared" si="28"/>
        <v>1411</v>
      </c>
      <c r="AA34" s="34">
        <v>1</v>
      </c>
      <c r="AB34" s="33"/>
      <c r="AC34" s="34"/>
      <c r="AD34" s="3">
        <f t="shared" si="29"/>
        <v>100</v>
      </c>
      <c r="AE34" s="3">
        <f t="shared" si="30"/>
        <v>0</v>
      </c>
      <c r="AF34" s="3">
        <f t="shared" si="31"/>
        <v>0</v>
      </c>
      <c r="AG34" s="9">
        <v>63</v>
      </c>
      <c r="AH34" s="29">
        <f t="shared" si="32"/>
        <v>163</v>
      </c>
      <c r="AI34" s="4">
        <v>1</v>
      </c>
      <c r="AJ34" s="1"/>
      <c r="AK34" s="4"/>
      <c r="AL34" s="3">
        <f t="shared" si="33"/>
        <v>100</v>
      </c>
      <c r="AM34" s="3">
        <f t="shared" si="34"/>
        <v>0</v>
      </c>
      <c r="AN34" s="3">
        <f t="shared" si="35"/>
        <v>0</v>
      </c>
      <c r="AO34" s="3">
        <v>11</v>
      </c>
      <c r="AP34" s="29">
        <f t="shared" si="36"/>
        <v>111</v>
      </c>
      <c r="AQ34" s="27">
        <f t="shared" si="37"/>
        <v>274</v>
      </c>
      <c r="AR34" s="42">
        <f t="shared" si="38"/>
        <v>1685</v>
      </c>
    </row>
    <row r="35" spans="1:44" ht="15.75">
      <c r="A35" s="78">
        <v>8</v>
      </c>
      <c r="B35" s="25">
        <v>10</v>
      </c>
      <c r="C35" s="19" t="s">
        <v>79</v>
      </c>
      <c r="D35" s="13" t="s">
        <v>54</v>
      </c>
      <c r="E35" s="19" t="s">
        <v>55</v>
      </c>
      <c r="F35" s="13">
        <v>1981</v>
      </c>
      <c r="G35" s="13">
        <v>1600</v>
      </c>
      <c r="H35" s="19" t="s">
        <v>15</v>
      </c>
      <c r="I35" s="75">
        <f t="shared" si="20"/>
        <v>2525</v>
      </c>
      <c r="J35" s="34">
        <v>11</v>
      </c>
      <c r="K35" s="34"/>
      <c r="L35" s="34"/>
      <c r="M35" s="15">
        <f t="shared" si="21"/>
        <v>1100</v>
      </c>
      <c r="N35" s="15">
        <f t="shared" si="22"/>
        <v>0</v>
      </c>
      <c r="O35" s="15">
        <f t="shared" si="23"/>
        <v>0</v>
      </c>
      <c r="P35" s="16">
        <v>100</v>
      </c>
      <c r="Q35" s="27">
        <f t="shared" si="24"/>
        <v>1200</v>
      </c>
      <c r="R35" s="34">
        <v>4</v>
      </c>
      <c r="S35" s="34"/>
      <c r="T35" s="34">
        <v>1</v>
      </c>
      <c r="U35" s="15">
        <f t="shared" si="25"/>
        <v>400</v>
      </c>
      <c r="V35" s="15"/>
      <c r="W35" s="15">
        <f t="shared" si="26"/>
        <v>300</v>
      </c>
      <c r="X35" s="18"/>
      <c r="Y35" s="17">
        <f t="shared" si="27"/>
        <v>700</v>
      </c>
      <c r="Z35" s="23">
        <f t="shared" si="28"/>
        <v>1900</v>
      </c>
      <c r="AA35" s="34">
        <v>5</v>
      </c>
      <c r="AB35" s="33"/>
      <c r="AC35" s="34"/>
      <c r="AD35" s="3">
        <f t="shared" si="29"/>
        <v>500</v>
      </c>
      <c r="AE35" s="3">
        <f t="shared" si="30"/>
        <v>0</v>
      </c>
      <c r="AF35" s="3">
        <f t="shared" si="31"/>
        <v>0</v>
      </c>
      <c r="AG35" s="9">
        <v>16</v>
      </c>
      <c r="AH35" s="29">
        <f t="shared" si="32"/>
        <v>516</v>
      </c>
      <c r="AI35" s="4">
        <v>1</v>
      </c>
      <c r="AJ35" s="1"/>
      <c r="AK35" s="4"/>
      <c r="AL35" s="3">
        <f t="shared" si="33"/>
        <v>100</v>
      </c>
      <c r="AM35" s="3">
        <f t="shared" si="34"/>
        <v>0</v>
      </c>
      <c r="AN35" s="3">
        <f t="shared" si="35"/>
        <v>0</v>
      </c>
      <c r="AO35" s="3">
        <v>9</v>
      </c>
      <c r="AP35" s="29">
        <f t="shared" si="36"/>
        <v>109</v>
      </c>
      <c r="AQ35" s="27">
        <f t="shared" si="37"/>
        <v>625</v>
      </c>
      <c r="AR35" s="42">
        <f t="shared" si="38"/>
        <v>2525</v>
      </c>
    </row>
    <row r="36" spans="1:44" ht="15.75">
      <c r="A36" s="78">
        <v>9</v>
      </c>
      <c r="B36" s="25">
        <v>6</v>
      </c>
      <c r="C36" s="19" t="s">
        <v>18</v>
      </c>
      <c r="D36" s="13" t="s">
        <v>19</v>
      </c>
      <c r="E36" s="13" t="s">
        <v>16</v>
      </c>
      <c r="F36" s="13">
        <v>1972</v>
      </c>
      <c r="G36" s="13">
        <v>1200</v>
      </c>
      <c r="H36" s="13" t="s">
        <v>15</v>
      </c>
      <c r="I36" s="75">
        <f t="shared" si="20"/>
        <v>3342</v>
      </c>
      <c r="J36" s="34">
        <v>10</v>
      </c>
      <c r="K36" s="34"/>
      <c r="L36" s="34">
        <v>1</v>
      </c>
      <c r="M36" s="15">
        <f t="shared" si="21"/>
        <v>1000</v>
      </c>
      <c r="N36" s="15">
        <f t="shared" si="22"/>
        <v>0</v>
      </c>
      <c r="O36" s="15">
        <f t="shared" si="23"/>
        <v>300</v>
      </c>
      <c r="P36" s="16">
        <v>42</v>
      </c>
      <c r="Q36" s="27">
        <f t="shared" si="24"/>
        <v>1342</v>
      </c>
      <c r="R36" s="34">
        <v>4</v>
      </c>
      <c r="S36" s="34"/>
      <c r="T36" s="34">
        <v>1</v>
      </c>
      <c r="U36" s="15">
        <f t="shared" si="25"/>
        <v>400</v>
      </c>
      <c r="V36" s="15"/>
      <c r="W36" s="15">
        <f t="shared" si="26"/>
        <v>300</v>
      </c>
      <c r="X36" s="18"/>
      <c r="Y36" s="17">
        <f t="shared" si="27"/>
        <v>700</v>
      </c>
      <c r="Z36" s="23">
        <f t="shared" si="28"/>
        <v>2042</v>
      </c>
      <c r="AA36" s="34">
        <v>7</v>
      </c>
      <c r="AB36" s="33"/>
      <c r="AC36" s="34"/>
      <c r="AD36" s="3">
        <f t="shared" si="29"/>
        <v>700</v>
      </c>
      <c r="AE36" s="3">
        <f t="shared" si="30"/>
        <v>0</v>
      </c>
      <c r="AF36" s="3">
        <f t="shared" si="31"/>
        <v>0</v>
      </c>
      <c r="AG36" s="9">
        <v>100</v>
      </c>
      <c r="AH36" s="29">
        <f t="shared" si="32"/>
        <v>800</v>
      </c>
      <c r="AI36" s="4">
        <v>4</v>
      </c>
      <c r="AJ36" s="1"/>
      <c r="AK36" s="4"/>
      <c r="AL36" s="3">
        <f t="shared" si="33"/>
        <v>400</v>
      </c>
      <c r="AM36" s="3">
        <f t="shared" si="34"/>
        <v>0</v>
      </c>
      <c r="AN36" s="3">
        <f t="shared" si="35"/>
        <v>0</v>
      </c>
      <c r="AO36" s="3">
        <v>100</v>
      </c>
      <c r="AP36" s="29">
        <f t="shared" si="36"/>
        <v>500</v>
      </c>
      <c r="AQ36" s="27">
        <f t="shared" si="37"/>
        <v>1300</v>
      </c>
      <c r="AR36" s="42">
        <f t="shared" si="38"/>
        <v>3342</v>
      </c>
    </row>
    <row r="37" spans="1:29" ht="15">
      <c r="A37" s="50"/>
      <c r="Q37" s="5"/>
      <c r="R37" s="8"/>
      <c r="Y37" s="5"/>
      <c r="Z37" s="24"/>
      <c r="AA37" s="35"/>
      <c r="AB37" s="35"/>
      <c r="AC37" s="35"/>
    </row>
    <row r="38" spans="1:29" ht="15">
      <c r="A38" s="47"/>
      <c r="Q38" s="5"/>
      <c r="R38" s="8"/>
      <c r="Y38" s="5"/>
      <c r="Z38" s="24"/>
      <c r="AA38" s="35"/>
      <c r="AB38" s="35"/>
      <c r="AC38" s="35"/>
    </row>
    <row r="39" spans="17:29" ht="15">
      <c r="Q39" s="5"/>
      <c r="R39" s="8"/>
      <c r="Y39" s="5"/>
      <c r="Z39" s="24"/>
      <c r="AA39" s="35"/>
      <c r="AB39" s="35"/>
      <c r="AC39" s="35"/>
    </row>
    <row r="40" spans="17:29" ht="15">
      <c r="Q40" s="5"/>
      <c r="R40" s="8"/>
      <c r="Y40" s="5"/>
      <c r="Z40" s="24"/>
      <c r="AA40" s="35"/>
      <c r="AB40" s="35"/>
      <c r="AC40" s="35"/>
    </row>
    <row r="41" spans="17:29" ht="15">
      <c r="Q41" s="5"/>
      <c r="R41" s="8"/>
      <c r="Y41" s="5"/>
      <c r="Z41" s="24"/>
      <c r="AA41" s="35"/>
      <c r="AB41" s="35"/>
      <c r="AC41" s="35"/>
    </row>
    <row r="42" spans="17:29" ht="15">
      <c r="Q42" s="5"/>
      <c r="R42" s="8"/>
      <c r="Y42" s="5"/>
      <c r="Z42" s="24"/>
      <c r="AA42" s="35"/>
      <c r="AB42" s="35"/>
      <c r="AC42" s="35"/>
    </row>
    <row r="43" spans="17:29" ht="15">
      <c r="Q43" s="5"/>
      <c r="R43" s="8"/>
      <c r="Y43" s="5"/>
      <c r="Z43" s="24"/>
      <c r="AA43" s="35"/>
      <c r="AB43" s="35"/>
      <c r="AC43" s="35"/>
    </row>
    <row r="44" spans="17:29" ht="15">
      <c r="Q44" s="5"/>
      <c r="R44" s="8"/>
      <c r="Y44" s="5"/>
      <c r="Z44" s="24"/>
      <c r="AA44" s="35"/>
      <c r="AB44" s="35"/>
      <c r="AC44" s="35"/>
    </row>
    <row r="45" spans="17:29" ht="15">
      <c r="Q45" s="5"/>
      <c r="R45" s="8"/>
      <c r="Y45" s="5"/>
      <c r="Z45" s="24"/>
      <c r="AA45" s="35"/>
      <c r="AB45" s="35"/>
      <c r="AC45" s="35"/>
    </row>
    <row r="46" spans="17:29" ht="15">
      <c r="Q46" s="5"/>
      <c r="R46" s="8"/>
      <c r="Y46" s="5"/>
      <c r="Z46" s="24"/>
      <c r="AA46" s="35"/>
      <c r="AB46" s="35"/>
      <c r="AC46" s="35"/>
    </row>
    <row r="47" spans="17:27" ht="15">
      <c r="Q47" s="5"/>
      <c r="R47" s="8"/>
      <c r="Y47" s="5"/>
      <c r="Z47" s="24"/>
      <c r="AA47" s="8"/>
    </row>
    <row r="48" spans="17:27" ht="15">
      <c r="Q48" s="5"/>
      <c r="R48" s="8"/>
      <c r="Y48" s="5"/>
      <c r="Z48" s="24"/>
      <c r="AA48" s="8"/>
    </row>
    <row r="49" spans="17:27" ht="15">
      <c r="Q49" s="5"/>
      <c r="R49" s="8"/>
      <c r="Y49" s="5"/>
      <c r="Z49" s="24"/>
      <c r="AA49" s="8"/>
    </row>
    <row r="50" spans="17:27" ht="15">
      <c r="Q50" s="5"/>
      <c r="R50" s="8"/>
      <c r="Y50" s="5"/>
      <c r="Z50" s="24"/>
      <c r="AA50" s="8"/>
    </row>
    <row r="51" spans="17:27" ht="15">
      <c r="Q51" s="5"/>
      <c r="R51" s="8"/>
      <c r="Y51" s="5"/>
      <c r="Z51" s="24"/>
      <c r="AA51" s="8"/>
    </row>
    <row r="52" spans="17:27" ht="15">
      <c r="Q52" s="5"/>
      <c r="R52" s="8"/>
      <c r="Y52" s="5"/>
      <c r="Z52" s="24"/>
      <c r="AA52" s="8"/>
    </row>
    <row r="53" spans="17:27" ht="15">
      <c r="Q53" s="5"/>
      <c r="R53" s="8"/>
      <c r="Y53" s="5"/>
      <c r="Z53" s="24"/>
      <c r="AA53" s="8"/>
    </row>
    <row r="54" spans="17:27" ht="15">
      <c r="Q54" s="5"/>
      <c r="R54" s="8"/>
      <c r="Y54" s="5"/>
      <c r="Z54" s="24"/>
      <c r="AA54" s="8"/>
    </row>
    <row r="55" spans="17:27" ht="15">
      <c r="Q55" s="5"/>
      <c r="R55" s="8"/>
      <c r="Y55" s="5"/>
      <c r="Z55" s="24"/>
      <c r="AA55" s="8"/>
    </row>
    <row r="56" spans="17:27" ht="15">
      <c r="Q56" s="5"/>
      <c r="R56" s="8"/>
      <c r="Y56" s="5"/>
      <c r="Z56" s="24"/>
      <c r="AA56" s="8"/>
    </row>
    <row r="57" spans="17:27" ht="15">
      <c r="Q57" s="5"/>
      <c r="R57" s="8"/>
      <c r="Y57" s="5"/>
      <c r="Z57" s="24"/>
      <c r="AA57" s="8"/>
    </row>
    <row r="58" spans="17:27" ht="15">
      <c r="Q58" s="5"/>
      <c r="R58" s="8"/>
      <c r="Y58" s="5"/>
      <c r="Z58" s="24"/>
      <c r="AA58" s="8"/>
    </row>
    <row r="59" spans="17:27" ht="15">
      <c r="Q59" s="5"/>
      <c r="R59" s="8"/>
      <c r="Y59" s="5"/>
      <c r="Z59" s="24"/>
      <c r="AA59" s="8"/>
    </row>
    <row r="60" spans="17:27" ht="15">
      <c r="Q60" s="5"/>
      <c r="R60" s="8"/>
      <c r="Y60" s="5"/>
      <c r="Z60" s="24"/>
      <c r="AA60" s="8"/>
    </row>
    <row r="61" spans="17:27" ht="15">
      <c r="Q61" s="5"/>
      <c r="R61" s="8"/>
      <c r="Y61" s="5"/>
      <c r="Z61" s="24"/>
      <c r="AA61" s="8"/>
    </row>
    <row r="62" spans="17:27" ht="15">
      <c r="Q62" s="5"/>
      <c r="R62" s="8"/>
      <c r="Y62" s="5"/>
      <c r="Z62" s="24"/>
      <c r="AA62" s="8"/>
    </row>
    <row r="63" spans="17:27" ht="15">
      <c r="Q63" s="5"/>
      <c r="R63" s="8"/>
      <c r="Y63" s="5"/>
      <c r="Z63" s="24"/>
      <c r="AA63" s="8"/>
    </row>
    <row r="64" spans="17:27" ht="15">
      <c r="Q64" s="5"/>
      <c r="R64" s="8"/>
      <c r="Y64" s="5"/>
      <c r="Z64" s="24"/>
      <c r="AA64" s="8"/>
    </row>
    <row r="65" spans="17:27" ht="15">
      <c r="Q65" s="5"/>
      <c r="R65" s="8"/>
      <c r="Y65" s="5"/>
      <c r="Z65" s="24"/>
      <c r="AA65" s="8"/>
    </row>
    <row r="66" spans="17:27" ht="15">
      <c r="Q66" s="5"/>
      <c r="R66" s="8"/>
      <c r="Y66" s="5"/>
      <c r="Z66" s="24"/>
      <c r="AA66" s="8"/>
    </row>
    <row r="67" spans="17:27" ht="15">
      <c r="Q67" s="5"/>
      <c r="R67" s="8"/>
      <c r="Y67" s="5"/>
      <c r="Z67" s="24"/>
      <c r="AA67" s="8"/>
    </row>
    <row r="68" spans="17:27" ht="15">
      <c r="Q68" s="5"/>
      <c r="R68" s="8"/>
      <c r="Y68" s="5"/>
      <c r="Z68" s="24"/>
      <c r="AA68" s="8"/>
    </row>
    <row r="69" spans="17:27" ht="15">
      <c r="Q69" s="5"/>
      <c r="R69" s="8"/>
      <c r="Y69" s="5"/>
      <c r="Z69" s="24"/>
      <c r="AA69" s="8"/>
    </row>
    <row r="70" spans="17:27" ht="15">
      <c r="Q70" s="5"/>
      <c r="R70" s="8"/>
      <c r="Y70" s="5"/>
      <c r="Z70" s="24"/>
      <c r="AA70" s="8"/>
    </row>
    <row r="71" spans="17:27" ht="15">
      <c r="Q71" s="5"/>
      <c r="R71" s="8"/>
      <c r="Y71" s="5"/>
      <c r="Z71" s="24"/>
      <c r="AA71" s="8"/>
    </row>
    <row r="72" spans="17:27" ht="15">
      <c r="Q72" s="5"/>
      <c r="R72" s="8"/>
      <c r="Y72" s="5"/>
      <c r="Z72" s="24"/>
      <c r="AA72" s="8"/>
    </row>
    <row r="73" spans="17:27" ht="15">
      <c r="Q73" s="5"/>
      <c r="R73" s="8"/>
      <c r="Y73" s="5"/>
      <c r="Z73" s="24"/>
      <c r="AA73" s="8"/>
    </row>
    <row r="74" spans="17:27" ht="15">
      <c r="Q74" s="5"/>
      <c r="R74" s="8"/>
      <c r="Y74" s="5"/>
      <c r="Z74" s="24"/>
      <c r="AA74" s="8"/>
    </row>
    <row r="75" spans="17:27" ht="15">
      <c r="Q75" s="5"/>
      <c r="R75" s="8"/>
      <c r="Y75" s="5"/>
      <c r="Z75" s="24"/>
      <c r="AA75" s="8"/>
    </row>
    <row r="76" spans="17:27" ht="15">
      <c r="Q76" s="5"/>
      <c r="R76" s="8"/>
      <c r="Y76" s="5"/>
      <c r="Z76" s="24"/>
      <c r="AA76" s="8"/>
    </row>
    <row r="77" spans="17:27" ht="15">
      <c r="Q77" s="5"/>
      <c r="R77" s="8"/>
      <c r="Y77" s="5"/>
      <c r="Z77" s="24"/>
      <c r="AA77" s="8"/>
    </row>
    <row r="78" spans="17:27" ht="15">
      <c r="Q78" s="5"/>
      <c r="R78" s="8"/>
      <c r="Y78" s="5"/>
      <c r="Z78" s="24"/>
      <c r="AA78" s="8"/>
    </row>
    <row r="79" spans="17:27" ht="15">
      <c r="Q79" s="5"/>
      <c r="R79" s="8"/>
      <c r="Y79" s="5"/>
      <c r="Z79" s="24"/>
      <c r="AA79" s="8"/>
    </row>
    <row r="80" spans="17:27" ht="15">
      <c r="Q80" s="5"/>
      <c r="R80" s="8"/>
      <c r="Y80" s="5"/>
      <c r="Z80" s="24"/>
      <c r="AA80" s="8"/>
    </row>
    <row r="81" spans="17:27" ht="15">
      <c r="Q81" s="5"/>
      <c r="R81" s="8"/>
      <c r="Y81" s="5"/>
      <c r="Z81" s="24"/>
      <c r="AA81" s="8"/>
    </row>
    <row r="82" spans="17:27" ht="15">
      <c r="Q82" s="5"/>
      <c r="R82" s="8"/>
      <c r="Y82" s="5"/>
      <c r="Z82" s="24"/>
      <c r="AA82" s="8"/>
    </row>
    <row r="83" spans="17:27" ht="15">
      <c r="Q83" s="5"/>
      <c r="R83" s="8"/>
      <c r="Y83" s="5"/>
      <c r="Z83" s="24"/>
      <c r="AA83" s="8"/>
    </row>
    <row r="84" spans="17:27" ht="15">
      <c r="Q84" s="5"/>
      <c r="R84" s="8"/>
      <c r="Y84" s="5"/>
      <c r="Z84" s="24"/>
      <c r="AA84" s="8"/>
    </row>
    <row r="85" spans="17:27" ht="15">
      <c r="Q85" s="5"/>
      <c r="R85" s="8"/>
      <c r="Y85" s="5"/>
      <c r="Z85" s="24"/>
      <c r="AA85" s="8"/>
    </row>
    <row r="86" spans="17:27" ht="15">
      <c r="Q86" s="5"/>
      <c r="R86" s="8"/>
      <c r="Y86" s="5"/>
      <c r="Z86" s="24"/>
      <c r="AA86" s="8"/>
    </row>
    <row r="87" spans="17:27" ht="15">
      <c r="Q87" s="5"/>
      <c r="R87" s="8"/>
      <c r="Y87" s="5"/>
      <c r="Z87" s="24"/>
      <c r="AA87" s="8"/>
    </row>
    <row r="88" spans="17:27" ht="15">
      <c r="Q88" s="5"/>
      <c r="R88" s="8"/>
      <c r="Y88" s="5"/>
      <c r="Z88" s="24"/>
      <c r="AA88" s="8"/>
    </row>
    <row r="89" spans="17:27" ht="15">
      <c r="Q89" s="5"/>
      <c r="R89" s="8"/>
      <c r="Y89" s="5"/>
      <c r="Z89" s="24"/>
      <c r="AA89" s="8"/>
    </row>
    <row r="90" spans="17:27" ht="15">
      <c r="Q90" s="5"/>
      <c r="R90" s="8"/>
      <c r="Y90" s="5"/>
      <c r="Z90" s="24"/>
      <c r="AA90" s="8"/>
    </row>
    <row r="91" spans="17:27" ht="15">
      <c r="Q91" s="5"/>
      <c r="R91" s="8"/>
      <c r="Y91" s="5"/>
      <c r="Z91" s="24"/>
      <c r="AA91" s="8"/>
    </row>
    <row r="92" spans="17:27" ht="15">
      <c r="Q92" s="5"/>
      <c r="R92" s="8"/>
      <c r="Y92" s="5"/>
      <c r="Z92" s="24"/>
      <c r="AA92" s="8"/>
    </row>
    <row r="93" spans="17:27" ht="15">
      <c r="Q93" s="5"/>
      <c r="R93" s="8"/>
      <c r="Y93" s="5"/>
      <c r="Z93" s="24"/>
      <c r="AA93" s="8"/>
    </row>
    <row r="94" spans="17:27" ht="15">
      <c r="Q94" s="5"/>
      <c r="R94" s="8"/>
      <c r="Y94" s="5"/>
      <c r="Z94" s="24"/>
      <c r="AA94" s="8"/>
    </row>
    <row r="95" spans="17:27" ht="15">
      <c r="Q95" s="5"/>
      <c r="R95" s="8"/>
      <c r="Y95" s="5"/>
      <c r="Z95" s="24"/>
      <c r="AA95" s="8"/>
    </row>
    <row r="96" spans="17:27" ht="15">
      <c r="Q96" s="5"/>
      <c r="R96" s="8"/>
      <c r="Y96" s="5"/>
      <c r="Z96" s="24"/>
      <c r="AA96" s="8"/>
    </row>
    <row r="97" spans="17:27" ht="15">
      <c r="Q97" s="5"/>
      <c r="R97" s="8"/>
      <c r="Y97" s="5"/>
      <c r="Z97" s="24"/>
      <c r="AA97" s="8"/>
    </row>
    <row r="98" spans="17:27" ht="15">
      <c r="Q98" s="5"/>
      <c r="R98" s="8"/>
      <c r="Y98" s="5"/>
      <c r="Z98" s="24"/>
      <c r="AA98" s="8"/>
    </row>
    <row r="99" spans="17:27" ht="15">
      <c r="Q99" s="5"/>
      <c r="R99" s="8"/>
      <c r="Y99" s="5"/>
      <c r="Z99" s="24"/>
      <c r="AA99" s="8"/>
    </row>
    <row r="100" spans="17:27" ht="15">
      <c r="Q100" s="5"/>
      <c r="R100" s="8"/>
      <c r="Y100" s="5"/>
      <c r="Z100" s="24"/>
      <c r="AA100" s="8"/>
    </row>
    <row r="101" spans="17:27" ht="15">
      <c r="Q101" s="5"/>
      <c r="R101" s="8"/>
      <c r="Y101" s="5"/>
      <c r="Z101" s="24"/>
      <c r="AA101" s="8"/>
    </row>
    <row r="102" spans="17:27" ht="15">
      <c r="Q102" s="5"/>
      <c r="R102" s="8"/>
      <c r="Y102" s="5"/>
      <c r="Z102" s="24"/>
      <c r="AA102" s="8"/>
    </row>
    <row r="103" spans="17:27" ht="15">
      <c r="Q103" s="5"/>
      <c r="R103" s="8"/>
      <c r="Y103" s="5"/>
      <c r="Z103" s="24"/>
      <c r="AA103" s="8"/>
    </row>
    <row r="104" spans="17:27" ht="15">
      <c r="Q104" s="5"/>
      <c r="R104" s="8"/>
      <c r="Y104" s="5"/>
      <c r="Z104" s="24"/>
      <c r="AA104" s="8"/>
    </row>
    <row r="105" spans="17:27" ht="15">
      <c r="Q105" s="5"/>
      <c r="R105" s="8"/>
      <c r="Y105" s="5"/>
      <c r="Z105" s="24"/>
      <c r="AA105" s="8"/>
    </row>
    <row r="106" spans="17:27" ht="15">
      <c r="Q106" s="5"/>
      <c r="R106" s="8"/>
      <c r="Y106" s="5"/>
      <c r="Z106" s="24"/>
      <c r="AA106" s="8"/>
    </row>
    <row r="107" spans="17:27" ht="15">
      <c r="Q107" s="5"/>
      <c r="R107" s="8"/>
      <c r="Y107" s="5"/>
      <c r="Z107" s="24"/>
      <c r="AA107" s="8"/>
    </row>
    <row r="108" spans="17:27" ht="15">
      <c r="Q108" s="5"/>
      <c r="R108" s="8"/>
      <c r="Y108" s="5"/>
      <c r="Z108" s="24"/>
      <c r="AA108" s="8"/>
    </row>
    <row r="109" spans="17:27" ht="15">
      <c r="Q109" s="5"/>
      <c r="R109" s="8"/>
      <c r="Y109" s="5"/>
      <c r="Z109" s="24"/>
      <c r="AA109" s="8"/>
    </row>
    <row r="110" spans="17:27" ht="15">
      <c r="Q110" s="5"/>
      <c r="R110" s="8"/>
      <c r="Y110" s="5"/>
      <c r="Z110" s="24"/>
      <c r="AA110" s="8"/>
    </row>
    <row r="111" spans="17:27" ht="15">
      <c r="Q111" s="5"/>
      <c r="R111" s="8"/>
      <c r="Y111" s="5"/>
      <c r="Z111" s="24"/>
      <c r="AA111" s="8"/>
    </row>
    <row r="112" spans="17:27" ht="15">
      <c r="Q112" s="5"/>
      <c r="R112" s="8"/>
      <c r="Y112" s="5"/>
      <c r="Z112" s="24"/>
      <c r="AA112" s="8"/>
    </row>
    <row r="113" spans="17:27" ht="15">
      <c r="Q113" s="5"/>
      <c r="R113" s="8"/>
      <c r="Y113" s="5"/>
      <c r="Z113" s="24"/>
      <c r="AA113" s="8"/>
    </row>
    <row r="114" spans="17:27" ht="15">
      <c r="Q114" s="5"/>
      <c r="R114" s="8"/>
      <c r="Y114" s="5"/>
      <c r="Z114" s="24"/>
      <c r="AA114" s="8"/>
    </row>
    <row r="115" spans="17:27" ht="15">
      <c r="Q115" s="5"/>
      <c r="R115" s="8"/>
      <c r="Y115" s="5"/>
      <c r="Z115" s="24"/>
      <c r="AA115" s="8"/>
    </row>
    <row r="116" spans="17:27" ht="15">
      <c r="Q116" s="5"/>
      <c r="R116" s="8"/>
      <c r="Y116" s="5"/>
      <c r="Z116" s="24"/>
      <c r="AA116" s="8"/>
    </row>
    <row r="117" spans="17:27" ht="15">
      <c r="Q117" s="5"/>
      <c r="R117" s="8"/>
      <c r="Y117" s="5"/>
      <c r="Z117" s="24"/>
      <c r="AA117" s="8"/>
    </row>
    <row r="118" spans="17:27" ht="15">
      <c r="Q118" s="5"/>
      <c r="R118" s="8"/>
      <c r="Y118" s="5"/>
      <c r="Z118" s="24"/>
      <c r="AA118" s="8"/>
    </row>
    <row r="119" spans="17:27" ht="15">
      <c r="Q119" s="5"/>
      <c r="R119" s="8"/>
      <c r="Y119" s="5"/>
      <c r="Z119" s="24"/>
      <c r="AA119" s="8"/>
    </row>
    <row r="120" spans="17:27" ht="15">
      <c r="Q120" s="5"/>
      <c r="R120" s="8"/>
      <c r="Y120" s="5"/>
      <c r="Z120" s="24"/>
      <c r="AA120" s="8"/>
    </row>
    <row r="121" spans="17:27" ht="15">
      <c r="Q121" s="5"/>
      <c r="R121" s="8"/>
      <c r="Y121" s="5"/>
      <c r="Z121" s="24"/>
      <c r="AA121" s="8"/>
    </row>
    <row r="122" spans="17:27" ht="15">
      <c r="Q122" s="5"/>
      <c r="R122" s="8"/>
      <c r="Y122" s="5"/>
      <c r="Z122" s="24"/>
      <c r="AA122" s="8"/>
    </row>
    <row r="123" spans="17:27" ht="15">
      <c r="Q123" s="5"/>
      <c r="R123" s="8"/>
      <c r="Y123" s="5"/>
      <c r="Z123" s="24"/>
      <c r="AA123" s="8"/>
    </row>
    <row r="124" spans="17:27" ht="15">
      <c r="Q124" s="5"/>
      <c r="R124" s="8"/>
      <c r="Y124" s="5"/>
      <c r="Z124" s="24"/>
      <c r="AA124" s="8"/>
    </row>
    <row r="125" spans="17:27" ht="15">
      <c r="Q125" s="5"/>
      <c r="R125" s="8"/>
      <c r="Y125" s="5"/>
      <c r="Z125" s="24"/>
      <c r="AA125" s="8"/>
    </row>
    <row r="126" spans="17:27" ht="15">
      <c r="Q126" s="5"/>
      <c r="R126" s="8"/>
      <c r="Y126" s="5"/>
      <c r="Z126" s="24"/>
      <c r="AA126" s="8"/>
    </row>
    <row r="127" spans="17:27" ht="15">
      <c r="Q127" s="5"/>
      <c r="R127" s="8"/>
      <c r="Y127" s="5"/>
      <c r="Z127" s="24"/>
      <c r="AA127" s="8"/>
    </row>
    <row r="128" spans="17:27" ht="15">
      <c r="Q128" s="5"/>
      <c r="R128" s="8"/>
      <c r="Y128" s="5"/>
      <c r="Z128" s="24"/>
      <c r="AA128" s="8"/>
    </row>
    <row r="129" spans="17:27" ht="15">
      <c r="Q129" s="5"/>
      <c r="R129" s="8"/>
      <c r="Y129" s="5"/>
      <c r="Z129" s="24"/>
      <c r="AA129" s="8"/>
    </row>
    <row r="130" spans="17:27" ht="15">
      <c r="Q130" s="5"/>
      <c r="R130" s="8"/>
      <c r="Y130" s="5"/>
      <c r="Z130" s="24"/>
      <c r="AA130" s="8"/>
    </row>
    <row r="131" spans="17:27" ht="15">
      <c r="Q131" s="5"/>
      <c r="R131" s="8"/>
      <c r="Y131" s="5"/>
      <c r="Z131" s="24"/>
      <c r="AA131" s="8"/>
    </row>
    <row r="132" spans="17:27" ht="15">
      <c r="Q132" s="5"/>
      <c r="R132" s="8"/>
      <c r="Y132" s="5"/>
      <c r="Z132" s="24"/>
      <c r="AA132" s="8"/>
    </row>
    <row r="133" spans="17:27" ht="15">
      <c r="Q133" s="5"/>
      <c r="R133" s="8"/>
      <c r="Y133" s="5"/>
      <c r="Z133" s="24"/>
      <c r="AA133" s="8"/>
    </row>
    <row r="134" spans="17:27" ht="15">
      <c r="Q134" s="5"/>
      <c r="R134" s="8"/>
      <c r="Y134" s="5"/>
      <c r="Z134" s="24"/>
      <c r="AA134" s="8"/>
    </row>
    <row r="135" spans="17:27" ht="15">
      <c r="Q135" s="5"/>
      <c r="R135" s="8"/>
      <c r="Y135" s="5"/>
      <c r="Z135" s="24"/>
      <c r="AA135" s="8"/>
    </row>
    <row r="136" spans="17:27" ht="15">
      <c r="Q136" s="5"/>
      <c r="R136" s="8"/>
      <c r="Y136" s="5"/>
      <c r="Z136" s="24"/>
      <c r="AA136" s="8"/>
    </row>
    <row r="137" spans="17:27" ht="15">
      <c r="Q137" s="5"/>
      <c r="R137" s="8"/>
      <c r="Y137" s="5"/>
      <c r="Z137" s="24"/>
      <c r="AA137" s="8"/>
    </row>
    <row r="138" spans="17:27" ht="15">
      <c r="Q138" s="5"/>
      <c r="R138" s="8"/>
      <c r="Y138" s="5"/>
      <c r="Z138" s="24"/>
      <c r="AA138" s="8"/>
    </row>
    <row r="139" spans="17:27" ht="15">
      <c r="Q139" s="5"/>
      <c r="R139" s="8"/>
      <c r="Y139" s="5"/>
      <c r="Z139" s="24"/>
      <c r="AA139" s="8"/>
    </row>
    <row r="140" spans="17:27" ht="15">
      <c r="Q140" s="5"/>
      <c r="R140" s="8"/>
      <c r="Y140" s="5"/>
      <c r="Z140" s="24"/>
      <c r="AA140" s="8"/>
    </row>
    <row r="141" spans="17:27" ht="15">
      <c r="Q141" s="5"/>
      <c r="R141" s="8"/>
      <c r="Y141" s="5"/>
      <c r="Z141" s="24"/>
      <c r="AA141" s="8"/>
    </row>
    <row r="142" spans="17:27" ht="15">
      <c r="Q142" s="5"/>
      <c r="R142" s="8"/>
      <c r="Y142" s="5"/>
      <c r="Z142" s="24"/>
      <c r="AA142" s="8"/>
    </row>
    <row r="143" spans="17:27" ht="15">
      <c r="Q143" s="5"/>
      <c r="R143" s="8"/>
      <c r="Y143" s="5"/>
      <c r="Z143" s="24"/>
      <c r="AA143" s="8"/>
    </row>
    <row r="144" spans="17:27" ht="15">
      <c r="Q144" s="5"/>
      <c r="R144" s="8"/>
      <c r="Y144" s="5"/>
      <c r="Z144" s="24"/>
      <c r="AA144" s="8"/>
    </row>
    <row r="145" spans="17:27" ht="15">
      <c r="Q145" s="5"/>
      <c r="R145" s="8"/>
      <c r="Y145" s="5"/>
      <c r="Z145" s="24"/>
      <c r="AA145" s="8"/>
    </row>
    <row r="146" spans="17:27" ht="15">
      <c r="Q146" s="5"/>
      <c r="R146" s="8"/>
      <c r="Y146" s="5"/>
      <c r="Z146" s="24"/>
      <c r="AA146" s="8"/>
    </row>
    <row r="147" spans="17:27" ht="15">
      <c r="Q147" s="5"/>
      <c r="R147" s="8"/>
      <c r="Y147" s="5"/>
      <c r="Z147" s="24"/>
      <c r="AA147" s="8"/>
    </row>
    <row r="148" spans="17:27" ht="15">
      <c r="Q148" s="5"/>
      <c r="R148" s="8"/>
      <c r="Y148" s="5"/>
      <c r="Z148" s="24"/>
      <c r="AA148" s="8"/>
    </row>
    <row r="149" spans="17:27" ht="15">
      <c r="Q149" s="5"/>
      <c r="R149" s="8"/>
      <c r="Y149" s="5"/>
      <c r="Z149" s="24"/>
      <c r="AA149" s="8"/>
    </row>
    <row r="150" spans="17:27" ht="15">
      <c r="Q150" s="5"/>
      <c r="R150" s="8"/>
      <c r="Y150" s="5"/>
      <c r="Z150" s="24"/>
      <c r="AA150" s="8"/>
    </row>
    <row r="151" spans="17:27" ht="15">
      <c r="Q151" s="5"/>
      <c r="R151" s="8"/>
      <c r="Y151" s="5"/>
      <c r="Z151" s="24"/>
      <c r="AA151" s="8"/>
    </row>
    <row r="152" spans="17:27" ht="15">
      <c r="Q152" s="5"/>
      <c r="R152" s="8"/>
      <c r="Y152" s="5"/>
      <c r="Z152" s="24"/>
      <c r="AA152" s="8"/>
    </row>
    <row r="153" spans="17:27" ht="15">
      <c r="Q153" s="5"/>
      <c r="R153" s="8"/>
      <c r="Y153" s="5"/>
      <c r="Z153" s="24"/>
      <c r="AA153" s="8"/>
    </row>
    <row r="154" spans="17:27" ht="15">
      <c r="Q154" s="5"/>
      <c r="R154" s="8"/>
      <c r="Y154" s="5"/>
      <c r="Z154" s="24"/>
      <c r="AA154" s="8"/>
    </row>
    <row r="155" spans="17:27" ht="15">
      <c r="Q155" s="5"/>
      <c r="R155" s="8"/>
      <c r="Y155" s="5"/>
      <c r="Z155" s="24"/>
      <c r="AA155" s="8"/>
    </row>
    <row r="156" spans="17:27" ht="15">
      <c r="Q156" s="5"/>
      <c r="R156" s="8"/>
      <c r="Y156" s="5"/>
      <c r="Z156" s="24"/>
      <c r="AA156" s="8"/>
    </row>
    <row r="157" spans="17:27" ht="15">
      <c r="Q157" s="5"/>
      <c r="R157" s="8"/>
      <c r="Y157" s="5"/>
      <c r="Z157" s="24"/>
      <c r="AA157" s="8"/>
    </row>
    <row r="158" spans="17:27" ht="15">
      <c r="Q158" s="5"/>
      <c r="R158" s="8"/>
      <c r="Y158" s="5"/>
      <c r="Z158" s="24"/>
      <c r="AA158" s="8"/>
    </row>
    <row r="159" spans="17:27" ht="15">
      <c r="Q159" s="5"/>
      <c r="R159" s="8"/>
      <c r="Y159" s="5"/>
      <c r="Z159" s="24"/>
      <c r="AA159" s="8"/>
    </row>
    <row r="160" spans="17:27" ht="15">
      <c r="Q160" s="5"/>
      <c r="R160" s="8"/>
      <c r="Y160" s="5"/>
      <c r="Z160" s="24"/>
      <c r="AA160" s="8"/>
    </row>
    <row r="161" spans="17:27" ht="15">
      <c r="Q161" s="5"/>
      <c r="R161" s="8"/>
      <c r="Y161" s="5"/>
      <c r="Z161" s="24"/>
      <c r="AA161" s="8"/>
    </row>
    <row r="162" spans="17:27" ht="15">
      <c r="Q162" s="5"/>
      <c r="R162" s="8"/>
      <c r="Y162" s="5"/>
      <c r="Z162" s="24"/>
      <c r="AA162" s="8"/>
    </row>
    <row r="163" spans="17:27" ht="15">
      <c r="Q163" s="5"/>
      <c r="R163" s="8"/>
      <c r="Y163" s="5"/>
      <c r="Z163" s="24"/>
      <c r="AA163" s="8"/>
    </row>
    <row r="164" spans="17:27" ht="15">
      <c r="Q164" s="5"/>
      <c r="R164" s="8"/>
      <c r="Y164" s="5"/>
      <c r="Z164" s="24"/>
      <c r="AA164" s="8"/>
    </row>
    <row r="165" spans="17:27" ht="15">
      <c r="Q165" s="5"/>
      <c r="R165" s="8"/>
      <c r="Y165" s="5"/>
      <c r="Z165" s="24"/>
      <c r="AA165" s="8"/>
    </row>
    <row r="166" spans="17:27" ht="15">
      <c r="Q166" s="5"/>
      <c r="R166" s="8"/>
      <c r="Y166" s="5"/>
      <c r="Z166" s="24"/>
      <c r="AA166" s="8"/>
    </row>
    <row r="167" spans="17:27" ht="15">
      <c r="Q167" s="5"/>
      <c r="R167" s="8"/>
      <c r="Y167" s="5"/>
      <c r="Z167" s="24"/>
      <c r="AA167" s="8"/>
    </row>
    <row r="168" spans="17:27" ht="15">
      <c r="Q168" s="5"/>
      <c r="R168" s="8"/>
      <c r="Y168" s="5"/>
      <c r="Z168" s="24"/>
      <c r="AA168" s="8"/>
    </row>
    <row r="169" spans="17:27" ht="15">
      <c r="Q169" s="5"/>
      <c r="R169" s="8"/>
      <c r="Y169" s="5"/>
      <c r="Z169" s="24"/>
      <c r="AA169" s="8"/>
    </row>
    <row r="170" spans="17:27" ht="15">
      <c r="Q170" s="5"/>
      <c r="R170" s="8"/>
      <c r="Y170" s="5"/>
      <c r="Z170" s="24"/>
      <c r="AA170" s="8"/>
    </row>
    <row r="171" spans="17:27" ht="15">
      <c r="Q171" s="5"/>
      <c r="R171" s="8"/>
      <c r="Y171" s="5"/>
      <c r="Z171" s="24"/>
      <c r="AA171" s="8"/>
    </row>
    <row r="172" spans="17:27" ht="15">
      <c r="Q172" s="5"/>
      <c r="R172" s="8"/>
      <c r="Y172" s="5"/>
      <c r="Z172" s="24"/>
      <c r="AA172" s="8"/>
    </row>
    <row r="173" spans="17:27" ht="15">
      <c r="Q173" s="5"/>
      <c r="R173" s="8"/>
      <c r="Y173" s="5"/>
      <c r="Z173" s="24"/>
      <c r="AA173" s="8"/>
    </row>
    <row r="174" spans="17:27" ht="15">
      <c r="Q174" s="5"/>
      <c r="R174" s="8"/>
      <c r="Y174" s="5"/>
      <c r="Z174" s="24"/>
      <c r="AA174" s="8"/>
    </row>
    <row r="175" spans="17:27" ht="15">
      <c r="Q175" s="5"/>
      <c r="R175" s="8"/>
      <c r="Y175" s="5"/>
      <c r="Z175" s="24"/>
      <c r="AA175" s="8"/>
    </row>
    <row r="176" spans="17:27" ht="15">
      <c r="Q176" s="5"/>
      <c r="R176" s="8"/>
      <c r="Y176" s="5"/>
      <c r="Z176" s="24"/>
      <c r="AA176" s="8"/>
    </row>
    <row r="177" spans="17:27" ht="15">
      <c r="Q177" s="5"/>
      <c r="R177" s="8"/>
      <c r="Y177" s="5"/>
      <c r="Z177" s="24"/>
      <c r="AA177" s="8"/>
    </row>
    <row r="178" spans="17:27" ht="15">
      <c r="Q178" s="5"/>
      <c r="R178" s="8"/>
      <c r="Y178" s="5"/>
      <c r="Z178" s="24"/>
      <c r="AA178" s="8"/>
    </row>
    <row r="179" spans="17:27" ht="15">
      <c r="Q179" s="5"/>
      <c r="R179" s="8"/>
      <c r="Y179" s="5"/>
      <c r="Z179" s="24"/>
      <c r="AA179" s="8"/>
    </row>
    <row r="180" spans="17:27" ht="15">
      <c r="Q180" s="5"/>
      <c r="R180" s="8"/>
      <c r="Y180" s="5"/>
      <c r="Z180" s="24"/>
      <c r="AA180" s="8"/>
    </row>
    <row r="181" spans="17:27" ht="15">
      <c r="Q181" s="5"/>
      <c r="R181" s="8"/>
      <c r="Y181" s="5"/>
      <c r="Z181" s="24"/>
      <c r="AA181" s="8"/>
    </row>
    <row r="182" spans="17:27" ht="15">
      <c r="Q182" s="5"/>
      <c r="R182" s="8"/>
      <c r="Y182" s="5"/>
      <c r="Z182" s="24"/>
      <c r="AA182" s="8"/>
    </row>
  </sheetData>
  <sheetProtection/>
  <mergeCells count="4">
    <mergeCell ref="AA2:AH2"/>
    <mergeCell ref="AI2:AP2"/>
    <mergeCell ref="J2:Q2"/>
    <mergeCell ref="R2:Y2"/>
  </mergeCells>
  <printOptions/>
  <pageMargins left="0.75" right="0.75" top="1" bottom="1" header="0.5" footer="0.5"/>
  <pageSetup horizontalDpi="600" verticalDpi="600" orientation="portrait" scale="59" r:id="rId1"/>
  <colBreaks count="2" manualBreakCount="2">
    <brk id="9" max="65535" man="1"/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Delporte</dc:creator>
  <cp:keywords/>
  <dc:description/>
  <cp:lastModifiedBy> </cp:lastModifiedBy>
  <dcterms:created xsi:type="dcterms:W3CDTF">2012-07-23T20:32:09Z</dcterms:created>
  <dcterms:modified xsi:type="dcterms:W3CDTF">2012-08-21T21:25:47Z</dcterms:modified>
  <cp:category/>
  <cp:version/>
  <cp:contentType/>
  <cp:contentStatus/>
</cp:coreProperties>
</file>