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740" tabRatio="599" activeTab="2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'Feuil1'!$A$1:$S$82</definedName>
    <definedName name="_xlnm.Print_Area" localSheetId="1">'Feuil2'!$A$1:$R$40</definedName>
    <definedName name="_xlnm.Print_Area" localSheetId="2">'Feuil3'!$A$1:$R$120</definedName>
  </definedNames>
  <calcPr fullCalcOnLoad="1"/>
</workbook>
</file>

<file path=xl/sharedStrings.xml><?xml version="1.0" encoding="utf-8"?>
<sst xmlns="http://schemas.openxmlformats.org/spreadsheetml/2006/main" count="541" uniqueCount="177">
  <si>
    <t xml:space="preserve">    JACQUES</t>
  </si>
  <si>
    <t xml:space="preserve">      CŒUR</t>
  </si>
  <si>
    <t>ETAPE 1</t>
  </si>
  <si>
    <t>Rang</t>
  </si>
  <si>
    <t>N°</t>
  </si>
  <si>
    <t>Pilote</t>
  </si>
  <si>
    <t>Copilote</t>
  </si>
  <si>
    <t>Voiture</t>
  </si>
  <si>
    <t>année</t>
  </si>
  <si>
    <t>coef,</t>
  </si>
  <si>
    <t>Total pén, x coef,</t>
  </si>
  <si>
    <t>Temps réalisé parcours total</t>
  </si>
  <si>
    <t>Temps idéal &gt;pénalités</t>
  </si>
  <si>
    <t>: Samedi 19 mars matin</t>
  </si>
  <si>
    <t>Temps réalisé s/ spéciale</t>
  </si>
  <si>
    <t>total pénalités</t>
  </si>
  <si>
    <t>heure de départ matin</t>
  </si>
  <si>
    <t>heure d'arrivée midi</t>
  </si>
  <si>
    <t>heure départ spéciale</t>
  </si>
  <si>
    <t>heure d'arrivée spéciale</t>
  </si>
  <si>
    <t>BONHOMME Jean-Claude</t>
  </si>
  <si>
    <t>LETHELLIER  Yves</t>
  </si>
  <si>
    <t xml:space="preserve">PORSCHE  356 A T1 </t>
  </si>
  <si>
    <t>MARTIN Jean-Louis</t>
  </si>
  <si>
    <t>Florence</t>
  </si>
  <si>
    <t>JAGUAR  XK  140</t>
  </si>
  <si>
    <t>PARAGEAU  Didier</t>
  </si>
  <si>
    <t>Christine</t>
  </si>
  <si>
    <t>AUSTIN-HEALEY</t>
  </si>
  <si>
    <t>GRIMALDI  Christian</t>
  </si>
  <si>
    <t>Lisiane</t>
  </si>
  <si>
    <t>MGA  1600</t>
  </si>
  <si>
    <t>ROGIER   Patrice</t>
  </si>
  <si>
    <t>Sabine</t>
  </si>
  <si>
    <t>VOLVO  122 S</t>
  </si>
  <si>
    <t>CAILLAUD  Didier</t>
  </si>
  <si>
    <t>Astrid</t>
  </si>
  <si>
    <t>TRIUMPH  TR 4 A IRS</t>
  </si>
  <si>
    <t>COWET  Sebastien</t>
  </si>
  <si>
    <t>DUTREVIS  Sophie</t>
  </si>
  <si>
    <t>TRIUMPH  TR 4</t>
  </si>
  <si>
    <t>RAHON  Hervé</t>
  </si>
  <si>
    <t>Létitia</t>
  </si>
  <si>
    <t>LEMAREC  Yves</t>
  </si>
  <si>
    <t>Françoise</t>
  </si>
  <si>
    <t>ALFA ROMEO 1750  Coupé Bertone</t>
  </si>
  <si>
    <t>BOURDAIS  Dominique</t>
  </si>
  <si>
    <t>ROBERT  Michel</t>
  </si>
  <si>
    <t>TRIUMPH  TR 5</t>
  </si>
  <si>
    <t>ROUFFET Jean-Claude</t>
  </si>
  <si>
    <t>BELORGEY</t>
  </si>
  <si>
    <t>SAAB  96  V4</t>
  </si>
  <si>
    <t>SIROLI  Pietro</t>
  </si>
  <si>
    <t>Annie</t>
  </si>
  <si>
    <t>PINSON   Michel</t>
  </si>
  <si>
    <t>Anne-Marie</t>
  </si>
  <si>
    <t>ALPHA ROMEO  1750   Spider</t>
  </si>
  <si>
    <t>BONNET    André</t>
  </si>
  <si>
    <t>Geneviève</t>
  </si>
  <si>
    <t>FERRARI  Daytona</t>
  </si>
  <si>
    <t>BOURGOUIN  Jacques</t>
  </si>
  <si>
    <t>Odile</t>
  </si>
  <si>
    <t>PORSCHE  911 T Targa</t>
  </si>
  <si>
    <t>SAINT-ANDRE  Dimitri</t>
  </si>
  <si>
    <t>Emilie</t>
  </si>
  <si>
    <t xml:space="preserve">PORSCHE  911 </t>
  </si>
  <si>
    <t>LORZ  Stéphane</t>
  </si>
  <si>
    <t>LEGER  Jacques</t>
  </si>
  <si>
    <t>ASTON MARTIN</t>
  </si>
  <si>
    <t>INGUENAUD  Xavier</t>
  </si>
  <si>
    <t>Ghislaine</t>
  </si>
  <si>
    <t>ALFA ROMEO Spider 1600</t>
  </si>
  <si>
    <t>PEINCOUT  Florent</t>
  </si>
  <si>
    <t>Patrick</t>
  </si>
  <si>
    <t>MERCEDES  450  SLC</t>
  </si>
  <si>
    <t>PARAGEAU  Julien</t>
  </si>
  <si>
    <t>FABLE  Julie</t>
  </si>
  <si>
    <t>PORSCHE   911  SC</t>
  </si>
  <si>
    <t>PASCHAL  Jean-Marc</t>
  </si>
  <si>
    <t>PORSCHE  911 Carrera  3,2L Cab</t>
  </si>
  <si>
    <t>MOINDROT  Jean-Bernard</t>
  </si>
  <si>
    <t>CITROEN  BX  16S</t>
  </si>
  <si>
    <t>FRISTOT   Michel</t>
  </si>
  <si>
    <t>Marie-France</t>
  </si>
  <si>
    <t>FERRARI 308 GTS</t>
  </si>
  <si>
    <t>KAZMIERZAK  Richard</t>
  </si>
  <si>
    <t>Sylvie</t>
  </si>
  <si>
    <t>MASERATI  Quatro Porte</t>
  </si>
  <si>
    <t>ZAGO  Guillaume</t>
  </si>
  <si>
    <t>AUJAY  Hugues</t>
  </si>
  <si>
    <t>MORGAN + 8</t>
  </si>
  <si>
    <t>SAJOT   Jean-Pierre</t>
  </si>
  <si>
    <t>Jeanne</t>
  </si>
  <si>
    <t>ALFA ROMEO 8C Competitione</t>
  </si>
  <si>
    <t>ETAPE 2</t>
  </si>
  <si>
    <t>: Samedi 19 mars après midi</t>
  </si>
  <si>
    <t>Dimanche 20 mars</t>
  </si>
  <si>
    <t>ETAPE 3</t>
  </si>
  <si>
    <t xml:space="preserve">Pénalités dimanche  </t>
  </si>
  <si>
    <t>CLASSEMENT GENERAL</t>
  </si>
  <si>
    <t>contrôle de passage</t>
  </si>
  <si>
    <t>Pénalités samedi matin</t>
  </si>
  <si>
    <t>Pénalités samedi Après midi</t>
  </si>
  <si>
    <t>Total pénalités</t>
  </si>
  <si>
    <t>Total pén, avec coef,</t>
  </si>
  <si>
    <t>Passage intermédiaire  spéciale</t>
  </si>
  <si>
    <t>Heure d'arrivée spéciale</t>
  </si>
  <si>
    <t>Pen, spéciale</t>
  </si>
  <si>
    <t>Pen CP</t>
  </si>
  <si>
    <t>PORSCHE  911  Carrera  S</t>
  </si>
  <si>
    <t xml:space="preserve"> 10:04:28</t>
  </si>
  <si>
    <t xml:space="preserve"> 10:05:53</t>
  </si>
  <si>
    <t xml:space="preserve"> 10:13:38</t>
  </si>
  <si>
    <t xml:space="preserve"> 10:07:47</t>
  </si>
  <si>
    <t xml:space="preserve"> 10:08:34</t>
  </si>
  <si>
    <t xml:space="preserve"> 10:11:39</t>
  </si>
  <si>
    <t xml:space="preserve"> 10:09:36</t>
  </si>
  <si>
    <t xml:space="preserve"> 10:10:37</t>
  </si>
  <si>
    <t xml:space="preserve"> 10:12:37</t>
  </si>
  <si>
    <t xml:space="preserve"> 10:14:37</t>
  </si>
  <si>
    <t xml:space="preserve"> 10:15:37</t>
  </si>
  <si>
    <t xml:space="preserve"> 10:16:47</t>
  </si>
  <si>
    <t xml:space="preserve"> 10:17:36</t>
  </si>
  <si>
    <t xml:space="preserve"> 10:23:42</t>
  </si>
  <si>
    <t xml:space="preserve"> 10:18:39</t>
  </si>
  <si>
    <t xml:space="preserve"> 10:19:41</t>
  </si>
  <si>
    <t xml:space="preserve"> 10:20:51</t>
  </si>
  <si>
    <t xml:space="preserve"> 10:21:38</t>
  </si>
  <si>
    <t xml:space="preserve"> 10:22:49</t>
  </si>
  <si>
    <t xml:space="preserve"> 10:24:36</t>
  </si>
  <si>
    <t xml:space="preserve"> 10:25:38</t>
  </si>
  <si>
    <t xml:space="preserve"> 10:26:38</t>
  </si>
  <si>
    <t xml:space="preserve"> 10:27:56</t>
  </si>
  <si>
    <t xml:space="preserve"> 10:28:42</t>
  </si>
  <si>
    <t xml:space="preserve"> 10:29:36</t>
  </si>
  <si>
    <t xml:space="preserve"> 10:31:38</t>
  </si>
  <si>
    <t xml:space="preserve"> 12:53:08</t>
  </si>
  <si>
    <t xml:space="preserve"> 13:25:03</t>
  </si>
  <si>
    <t xml:space="preserve"> 13:03:53</t>
  </si>
  <si>
    <t xml:space="preserve"> 13:01:02</t>
  </si>
  <si>
    <t xml:space="preserve"> 13:08:19</t>
  </si>
  <si>
    <t xml:space="preserve"> 13:04:01</t>
  </si>
  <si>
    <t xml:space="preserve"> 13:00:20</t>
  </si>
  <si>
    <t xml:space="preserve"> 13:01:44</t>
  </si>
  <si>
    <t xml:space="preserve"> 13:12:16</t>
  </si>
  <si>
    <t xml:space="preserve"> 13:19:05</t>
  </si>
  <si>
    <t xml:space="preserve"> 13:27:35</t>
  </si>
  <si>
    <t xml:space="preserve"> 13:13:32</t>
  </si>
  <si>
    <t xml:space="preserve"> 13:13:59</t>
  </si>
  <si>
    <t xml:space="preserve"> 13:13:49</t>
  </si>
  <si>
    <t xml:space="preserve"> 13:09:21</t>
  </si>
  <si>
    <t xml:space="preserve"> 13:10:36</t>
  </si>
  <si>
    <t xml:space="preserve"> 13:23:17</t>
  </si>
  <si>
    <t xml:space="preserve"> 13:13:26</t>
  </si>
  <si>
    <t xml:space="preserve"> 13:15:39</t>
  </si>
  <si>
    <t xml:space="preserve"> 13:16:45</t>
  </si>
  <si>
    <t xml:space="preserve"> 13:16:15</t>
  </si>
  <si>
    <t xml:space="preserve"> 13:18:00</t>
  </si>
  <si>
    <t xml:space="preserve"> 13:41:45</t>
  </si>
  <si>
    <t xml:space="preserve"> 13:24:24</t>
  </si>
  <si>
    <t xml:space="preserve"> 13:20:59</t>
  </si>
  <si>
    <t>Temps intermédiaire7'33</t>
  </si>
  <si>
    <t>Temps réalisé s/ spéciale 18'40</t>
  </si>
  <si>
    <t>pénalités</t>
  </si>
  <si>
    <t>Temps idéal 15'25</t>
  </si>
  <si>
    <t>Pénalités</t>
  </si>
  <si>
    <t>CLASSEMENT GENERAL SAMEDI 19 MARS</t>
  </si>
  <si>
    <t>ALFA ROMEO</t>
  </si>
  <si>
    <t xml:space="preserve">ALFA ROMEO </t>
  </si>
  <si>
    <t>Temps idéal :11'32"pénalités</t>
  </si>
  <si>
    <t>ARMANDET Alex</t>
  </si>
  <si>
    <t>Armandet</t>
  </si>
  <si>
    <t>Abandon</t>
  </si>
  <si>
    <t>abandon</t>
  </si>
  <si>
    <t>CITROEN  BX  16 Soupapes</t>
  </si>
  <si>
    <t xml:space="preserve">     Abandon</t>
  </si>
  <si>
    <t xml:space="preserve"> Abandon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</si>
</sst>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Arial"/>
      <family val="0"/>
    </font>
    <font>
      <b/>
      <sz val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9" fillId="21" borderId="3" applyNumberFormat="0" applyFont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20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21" fontId="0" fillId="0" borderId="0" xfId="0" applyNumberFormat="1" applyAlignment="1">
      <alignment/>
    </xf>
    <xf numFmtId="21" fontId="0" fillId="0" borderId="0" xfId="0" applyNumberFormat="1" applyAlignment="1">
      <alignment horizontal="center"/>
    </xf>
    <xf numFmtId="0" fontId="0" fillId="0" borderId="0" xfId="0" applyNumberFormat="1" applyAlignment="1" applyProtection="1">
      <alignment/>
      <protection locked="0"/>
    </xf>
    <xf numFmtId="1" fontId="4" fillId="0" borderId="0" xfId="0" applyNumberFormat="1" applyFont="1" applyAlignment="1">
      <alignment/>
    </xf>
    <xf numFmtId="0" fontId="8" fillId="0" borderId="0" xfId="0" applyFont="1" applyFill="1" applyAlignment="1">
      <alignment wrapText="1"/>
    </xf>
    <xf numFmtId="21" fontId="0" fillId="0" borderId="0" xfId="0" applyNumberFormat="1" applyAlignment="1" applyProtection="1">
      <alignment/>
      <protection locked="0"/>
    </xf>
    <xf numFmtId="1" fontId="0" fillId="0" borderId="0" xfId="0" applyNumberFormat="1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zoomScalePageLayoutView="0" workbookViewId="0" topLeftCell="A46">
      <selection activeCell="E41" sqref="E41"/>
    </sheetView>
  </sheetViews>
  <sheetFormatPr defaultColWidth="11.421875" defaultRowHeight="12.75"/>
  <cols>
    <col min="1" max="1" width="5.57421875" style="0" customWidth="1"/>
    <col min="2" max="2" width="4.57421875" style="0" customWidth="1"/>
    <col min="3" max="3" width="27.57421875" style="0" customWidth="1"/>
    <col min="4" max="4" width="21.28125" style="0" customWidth="1"/>
    <col min="5" max="5" width="31.7109375" style="0" customWidth="1"/>
    <col min="6" max="7" width="7.140625" style="0" customWidth="1"/>
    <col min="8" max="8" width="7.8515625" style="0" customWidth="1"/>
    <col min="9" max="9" width="8.00390625" style="0" customWidth="1"/>
    <col min="10" max="10" width="10.140625" style="0" customWidth="1"/>
    <col min="11" max="11" width="10.421875" style="0" customWidth="1"/>
    <col min="12" max="12" width="0.13671875" style="0" hidden="1" customWidth="1"/>
    <col min="13" max="13" width="6.8515625" style="0" customWidth="1"/>
    <col min="14" max="14" width="9.57421875" style="0" customWidth="1"/>
    <col min="15" max="15" width="9.7109375" style="0" customWidth="1"/>
    <col min="16" max="16" width="11.28125" style="0" customWidth="1"/>
    <col min="17" max="18" width="9.00390625" style="0" customWidth="1"/>
  </cols>
  <sheetData>
    <row r="1" spans="1:18" ht="38.25" customHeight="1">
      <c r="A1" s="1"/>
      <c r="B1" s="1"/>
      <c r="C1" s="1" t="s">
        <v>0</v>
      </c>
      <c r="D1" s="1" t="s">
        <v>1</v>
      </c>
      <c r="E1" s="1">
        <v>2011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9.75" customHeight="1">
      <c r="A2" s="1"/>
      <c r="B2" s="1"/>
      <c r="C2" s="1"/>
      <c r="D2" s="1" t="s">
        <v>2</v>
      </c>
      <c r="E2" s="1" t="s">
        <v>13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1"/>
    </row>
    <row r="3" spans="1:19" ht="38.25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4" t="s">
        <v>8</v>
      </c>
      <c r="G3" s="4" t="s">
        <v>9</v>
      </c>
      <c r="H3" s="5" t="s">
        <v>10</v>
      </c>
      <c r="I3" s="5" t="s">
        <v>15</v>
      </c>
      <c r="J3" s="5" t="s">
        <v>16</v>
      </c>
      <c r="K3" s="6" t="s">
        <v>17</v>
      </c>
      <c r="L3" s="5"/>
      <c r="M3" s="20" t="s">
        <v>163</v>
      </c>
      <c r="N3" s="5" t="s">
        <v>18</v>
      </c>
      <c r="O3" s="5" t="s">
        <v>19</v>
      </c>
      <c r="P3" s="6" t="s">
        <v>14</v>
      </c>
      <c r="Q3" s="5" t="s">
        <v>164</v>
      </c>
      <c r="R3" s="5"/>
      <c r="S3" s="5" t="s">
        <v>165</v>
      </c>
    </row>
    <row r="4" spans="1:19" ht="15">
      <c r="A4">
        <v>1</v>
      </c>
      <c r="B4" s="7">
        <v>26</v>
      </c>
      <c r="C4" s="8" t="s">
        <v>91</v>
      </c>
      <c r="D4" s="8" t="s">
        <v>92</v>
      </c>
      <c r="E4" s="8" t="s">
        <v>93</v>
      </c>
      <c r="F4" s="9">
        <v>2008</v>
      </c>
      <c r="G4" s="9">
        <v>2.08</v>
      </c>
      <c r="H4" s="19">
        <f aca="true" t="shared" si="0" ref="H4:H29">I4*G4</f>
        <v>420.16</v>
      </c>
      <c r="I4">
        <f aca="true" t="shared" si="1" ref="I4:I29">S4+M4</f>
        <v>202</v>
      </c>
      <c r="J4" t="s">
        <v>135</v>
      </c>
      <c r="K4" t="s">
        <v>160</v>
      </c>
      <c r="M4">
        <v>10</v>
      </c>
      <c r="N4" s="16">
        <v>0.47357638888888887</v>
      </c>
      <c r="O4" s="16">
        <v>0.48317129629629635</v>
      </c>
      <c r="P4" s="16">
        <f aca="true" t="shared" si="2" ref="P4:P29">O4-N4</f>
        <v>0.009594907407407482</v>
      </c>
      <c r="Q4" s="16">
        <v>0.010706018518518517</v>
      </c>
      <c r="R4" s="16">
        <f aca="true" t="shared" si="3" ref="R4:R29">Q4-P4</f>
        <v>0.001111111111111035</v>
      </c>
      <c r="S4" s="18">
        <v>192</v>
      </c>
    </row>
    <row r="5" spans="1:19" ht="15">
      <c r="A5">
        <v>2</v>
      </c>
      <c r="B5" s="7">
        <v>11</v>
      </c>
      <c r="C5" s="8" t="s">
        <v>49</v>
      </c>
      <c r="D5" s="8" t="s">
        <v>50</v>
      </c>
      <c r="E5" s="8" t="s">
        <v>51</v>
      </c>
      <c r="F5" s="9">
        <v>1968</v>
      </c>
      <c r="G5" s="9">
        <v>1.68</v>
      </c>
      <c r="H5" s="19">
        <f t="shared" si="0"/>
        <v>456.96</v>
      </c>
      <c r="I5">
        <f t="shared" si="1"/>
        <v>272</v>
      </c>
      <c r="J5" t="s">
        <v>120</v>
      </c>
      <c r="K5" t="s">
        <v>145</v>
      </c>
      <c r="M5">
        <v>14</v>
      </c>
      <c r="N5" s="16">
        <v>0.47413194444444445</v>
      </c>
      <c r="O5" s="16">
        <v>0.48334490740740743</v>
      </c>
      <c r="P5" s="16">
        <f t="shared" si="2"/>
        <v>0.009212962962962978</v>
      </c>
      <c r="Q5" s="16">
        <v>0.010706018518518517</v>
      </c>
      <c r="R5" s="16">
        <f t="shared" si="3"/>
        <v>0.0014930555555555391</v>
      </c>
      <c r="S5" s="18">
        <v>258</v>
      </c>
    </row>
    <row r="6" spans="1:19" ht="15">
      <c r="A6">
        <v>3</v>
      </c>
      <c r="B6" s="7">
        <v>6</v>
      </c>
      <c r="C6" s="8" t="s">
        <v>35</v>
      </c>
      <c r="D6" s="8" t="s">
        <v>36</v>
      </c>
      <c r="E6" s="8" t="s">
        <v>37</v>
      </c>
      <c r="F6" s="9">
        <v>1966</v>
      </c>
      <c r="G6" s="9">
        <v>1.66</v>
      </c>
      <c r="H6" s="19">
        <f t="shared" si="0"/>
        <v>541.16</v>
      </c>
      <c r="I6">
        <f t="shared" si="1"/>
        <v>326</v>
      </c>
      <c r="J6" t="s">
        <v>117</v>
      </c>
      <c r="K6" t="s">
        <v>141</v>
      </c>
      <c r="M6">
        <v>4</v>
      </c>
      <c r="N6" s="16">
        <v>0.4587731481481481</v>
      </c>
      <c r="O6" s="16">
        <v>0.4676157407407407</v>
      </c>
      <c r="P6" s="16">
        <f t="shared" si="2"/>
        <v>0.008842592592592569</v>
      </c>
      <c r="Q6" s="16">
        <v>0.010706018518518517</v>
      </c>
      <c r="R6" s="16">
        <f t="shared" si="3"/>
        <v>0.001863425925925949</v>
      </c>
      <c r="S6" s="18">
        <v>322</v>
      </c>
    </row>
    <row r="7" spans="1:19" ht="15">
      <c r="A7">
        <v>4</v>
      </c>
      <c r="B7" s="7">
        <v>7</v>
      </c>
      <c r="C7" s="8" t="s">
        <v>38</v>
      </c>
      <c r="D7" s="8" t="s">
        <v>39</v>
      </c>
      <c r="E7" s="8" t="s">
        <v>40</v>
      </c>
      <c r="F7" s="9">
        <v>1967</v>
      </c>
      <c r="G7" s="9">
        <v>1.67</v>
      </c>
      <c r="H7" s="19">
        <f t="shared" si="0"/>
        <v>581.16</v>
      </c>
      <c r="I7">
        <f t="shared" si="1"/>
        <v>348</v>
      </c>
      <c r="J7" t="s">
        <v>115</v>
      </c>
      <c r="K7" t="s">
        <v>142</v>
      </c>
      <c r="M7">
        <v>2</v>
      </c>
      <c r="N7" s="16">
        <v>0.45484953703703707</v>
      </c>
      <c r="O7" s="16">
        <v>0.4635532407407407</v>
      </c>
      <c r="P7" s="16">
        <f t="shared" si="2"/>
        <v>0.008703703703703658</v>
      </c>
      <c r="Q7" s="16">
        <v>0.010706018518518517</v>
      </c>
      <c r="R7" s="16">
        <f t="shared" si="3"/>
        <v>0.0020023148148148595</v>
      </c>
      <c r="S7" s="18">
        <v>346</v>
      </c>
    </row>
    <row r="8" spans="1:19" ht="15">
      <c r="A8">
        <v>5</v>
      </c>
      <c r="B8" s="7">
        <v>20</v>
      </c>
      <c r="C8" s="8" t="s">
        <v>75</v>
      </c>
      <c r="D8" s="8" t="s">
        <v>76</v>
      </c>
      <c r="E8" s="8" t="s">
        <v>77</v>
      </c>
      <c r="F8" s="9">
        <v>1980</v>
      </c>
      <c r="G8" s="9">
        <v>1.8</v>
      </c>
      <c r="H8" s="19">
        <f t="shared" si="0"/>
        <v>592.2</v>
      </c>
      <c r="I8">
        <f t="shared" si="1"/>
        <v>329</v>
      </c>
      <c r="J8" t="s">
        <v>129</v>
      </c>
      <c r="K8" t="s">
        <v>154</v>
      </c>
      <c r="M8">
        <v>1</v>
      </c>
      <c r="N8" s="16">
        <v>0.46880787037037036</v>
      </c>
      <c r="O8" s="16">
        <v>0.4776157407407407</v>
      </c>
      <c r="P8" s="16">
        <f t="shared" si="2"/>
        <v>0.008807870370370341</v>
      </c>
      <c r="Q8" s="16">
        <v>0.010706018518518517</v>
      </c>
      <c r="R8" s="16">
        <f t="shared" si="3"/>
        <v>0.0018981481481481766</v>
      </c>
      <c r="S8" s="18">
        <v>328</v>
      </c>
    </row>
    <row r="9" spans="1:19" ht="15">
      <c r="A9">
        <v>6</v>
      </c>
      <c r="B9" s="7">
        <v>1</v>
      </c>
      <c r="C9" s="8" t="s">
        <v>20</v>
      </c>
      <c r="D9" s="8" t="s">
        <v>21</v>
      </c>
      <c r="E9" s="8" t="s">
        <v>22</v>
      </c>
      <c r="F9" s="9">
        <v>1955</v>
      </c>
      <c r="G9" s="10">
        <v>1.55</v>
      </c>
      <c r="H9" s="19">
        <f t="shared" si="0"/>
        <v>601.4</v>
      </c>
      <c r="I9">
        <f t="shared" si="1"/>
        <v>388</v>
      </c>
      <c r="J9" t="s">
        <v>110</v>
      </c>
      <c r="K9" t="s">
        <v>136</v>
      </c>
      <c r="M9">
        <v>0</v>
      </c>
      <c r="N9" s="16">
        <v>0.45283564814814814</v>
      </c>
      <c r="O9" s="16">
        <v>0.4612962962962963</v>
      </c>
      <c r="P9" s="16">
        <f t="shared" si="2"/>
        <v>0.008460648148148175</v>
      </c>
      <c r="Q9" s="16">
        <v>0.010706018518518517</v>
      </c>
      <c r="R9" s="16">
        <f t="shared" si="3"/>
        <v>0.002245370370370342</v>
      </c>
      <c r="S9" s="18">
        <v>388</v>
      </c>
    </row>
    <row r="10" spans="1:19" ht="15">
      <c r="A10">
        <v>7</v>
      </c>
      <c r="B10" s="7">
        <v>13</v>
      </c>
      <c r="C10" s="8" t="s">
        <v>54</v>
      </c>
      <c r="D10" s="8" t="s">
        <v>55</v>
      </c>
      <c r="E10" s="8" t="s">
        <v>56</v>
      </c>
      <c r="F10" s="9">
        <v>1971</v>
      </c>
      <c r="G10" s="9">
        <v>1.71</v>
      </c>
      <c r="H10" s="19">
        <f t="shared" si="0"/>
        <v>612.18</v>
      </c>
      <c r="I10">
        <f t="shared" si="1"/>
        <v>358</v>
      </c>
      <c r="J10" t="s">
        <v>122</v>
      </c>
      <c r="K10" t="s">
        <v>147</v>
      </c>
      <c r="M10">
        <v>6</v>
      </c>
      <c r="N10" s="16">
        <v>0.46219907407407407</v>
      </c>
      <c r="O10" s="16">
        <v>0.47086805555555555</v>
      </c>
      <c r="P10" s="16">
        <f t="shared" si="2"/>
        <v>0.008668981481481486</v>
      </c>
      <c r="Q10" s="16">
        <v>0.010706018518518517</v>
      </c>
      <c r="R10" s="16">
        <f t="shared" si="3"/>
        <v>0.0020370370370370317</v>
      </c>
      <c r="S10" s="18">
        <v>352</v>
      </c>
    </row>
    <row r="11" spans="1:19" ht="15">
      <c r="A11">
        <v>8</v>
      </c>
      <c r="B11" s="7">
        <v>22</v>
      </c>
      <c r="C11" s="8" t="s">
        <v>80</v>
      </c>
      <c r="D11" s="8" t="s">
        <v>24</v>
      </c>
      <c r="E11" s="8" t="s">
        <v>81</v>
      </c>
      <c r="F11" s="9">
        <v>1987</v>
      </c>
      <c r="G11" s="9">
        <v>1.87</v>
      </c>
      <c r="H11" s="19">
        <f t="shared" si="0"/>
        <v>632.0600000000001</v>
      </c>
      <c r="I11">
        <f t="shared" si="1"/>
        <v>338</v>
      </c>
      <c r="J11" t="s">
        <v>131</v>
      </c>
      <c r="K11" t="s">
        <v>156</v>
      </c>
      <c r="M11">
        <v>0</v>
      </c>
      <c r="N11" s="16">
        <v>0.46976851851851853</v>
      </c>
      <c r="O11" s="16">
        <v>0.4785185185185185</v>
      </c>
      <c r="P11" s="16">
        <f t="shared" si="2"/>
        <v>0.00874999999999998</v>
      </c>
      <c r="Q11" s="16">
        <v>0.010706018518518517</v>
      </c>
      <c r="R11" s="16">
        <f t="shared" si="3"/>
        <v>0.0019560185185185375</v>
      </c>
      <c r="S11" s="18">
        <v>338</v>
      </c>
    </row>
    <row r="12" spans="1:19" ht="15">
      <c r="A12">
        <v>9</v>
      </c>
      <c r="B12" s="7">
        <v>9</v>
      </c>
      <c r="C12" s="8" t="s">
        <v>43</v>
      </c>
      <c r="D12" s="8" t="s">
        <v>44</v>
      </c>
      <c r="E12" s="8" t="s">
        <v>45</v>
      </c>
      <c r="F12" s="9">
        <v>1968</v>
      </c>
      <c r="G12" s="9">
        <v>1.68</v>
      </c>
      <c r="H12" s="19">
        <f t="shared" si="0"/>
        <v>638.4</v>
      </c>
      <c r="I12">
        <f t="shared" si="1"/>
        <v>380</v>
      </c>
      <c r="J12" t="s">
        <v>112</v>
      </c>
      <c r="K12" t="s">
        <v>143</v>
      </c>
      <c r="M12">
        <v>4</v>
      </c>
      <c r="N12" s="16">
        <v>0.4626273148148148</v>
      </c>
      <c r="O12" s="16">
        <v>0.4711574074074074</v>
      </c>
      <c r="P12" s="16">
        <f t="shared" si="2"/>
        <v>0.00853009259259263</v>
      </c>
      <c r="Q12" s="16">
        <v>0.010706018518518517</v>
      </c>
      <c r="R12" s="16">
        <f t="shared" si="3"/>
        <v>0.0021759259259258867</v>
      </c>
      <c r="S12" s="18">
        <v>376</v>
      </c>
    </row>
    <row r="13" spans="1:19" ht="15">
      <c r="A13">
        <v>10</v>
      </c>
      <c r="B13" s="7">
        <v>15</v>
      </c>
      <c r="C13" s="8" t="s">
        <v>60</v>
      </c>
      <c r="D13" s="8" t="s">
        <v>61</v>
      </c>
      <c r="E13" s="8" t="s">
        <v>62</v>
      </c>
      <c r="F13" s="9">
        <v>1972</v>
      </c>
      <c r="G13" s="9">
        <v>1.72</v>
      </c>
      <c r="H13" s="19">
        <f t="shared" si="0"/>
        <v>639.84</v>
      </c>
      <c r="I13">
        <f t="shared" si="1"/>
        <v>372</v>
      </c>
      <c r="J13" t="s">
        <v>125</v>
      </c>
      <c r="K13" t="s">
        <v>149</v>
      </c>
      <c r="M13">
        <v>4</v>
      </c>
      <c r="N13" s="16">
        <v>0.46589120370370374</v>
      </c>
      <c r="O13" s="16">
        <v>0.4744675925925926</v>
      </c>
      <c r="P13" s="16">
        <f t="shared" si="2"/>
        <v>0.008576388888888842</v>
      </c>
      <c r="Q13" s="16">
        <v>0.010706018518518517</v>
      </c>
      <c r="R13" s="16">
        <f t="shared" si="3"/>
        <v>0.0021296296296296757</v>
      </c>
      <c r="S13" s="18">
        <v>368</v>
      </c>
    </row>
    <row r="14" spans="1:19" ht="15">
      <c r="A14">
        <v>11</v>
      </c>
      <c r="B14" s="7">
        <v>8</v>
      </c>
      <c r="C14" s="8" t="s">
        <v>41</v>
      </c>
      <c r="D14" s="8" t="s">
        <v>42</v>
      </c>
      <c r="E14" s="8" t="s">
        <v>40</v>
      </c>
      <c r="F14" s="9">
        <v>1967</v>
      </c>
      <c r="G14" s="9">
        <v>1.67</v>
      </c>
      <c r="H14" s="19">
        <f t="shared" si="0"/>
        <v>641.28</v>
      </c>
      <c r="I14">
        <f t="shared" si="1"/>
        <v>384</v>
      </c>
      <c r="J14" t="s">
        <v>118</v>
      </c>
      <c r="K14" s="17">
        <v>0.5368055555555555</v>
      </c>
      <c r="M14">
        <v>0</v>
      </c>
      <c r="N14" s="16">
        <v>0.4534375</v>
      </c>
      <c r="O14" s="16">
        <v>0.46192129629629625</v>
      </c>
      <c r="P14" s="16">
        <f t="shared" si="2"/>
        <v>0.008483796296296253</v>
      </c>
      <c r="Q14" s="16">
        <v>0.010706018518518517</v>
      </c>
      <c r="R14" s="16">
        <f t="shared" si="3"/>
        <v>0.0022222222222222643</v>
      </c>
      <c r="S14" s="18">
        <v>384</v>
      </c>
    </row>
    <row r="15" spans="1:19" ht="15">
      <c r="A15">
        <v>12</v>
      </c>
      <c r="B15" s="7">
        <v>4</v>
      </c>
      <c r="C15" s="8" t="s">
        <v>29</v>
      </c>
      <c r="D15" s="8" t="s">
        <v>30</v>
      </c>
      <c r="E15" s="8" t="s">
        <v>31</v>
      </c>
      <c r="F15" s="9">
        <v>1959</v>
      </c>
      <c r="G15" s="9">
        <v>1.59</v>
      </c>
      <c r="H15" s="19">
        <f t="shared" si="0"/>
        <v>682.11</v>
      </c>
      <c r="I15">
        <f t="shared" si="1"/>
        <v>429</v>
      </c>
      <c r="J15" t="s">
        <v>114</v>
      </c>
      <c r="K15" t="s">
        <v>139</v>
      </c>
      <c r="M15">
        <v>3</v>
      </c>
      <c r="N15" s="16">
        <v>0.4555208333333333</v>
      </c>
      <c r="O15" s="16">
        <v>0.4637615740740741</v>
      </c>
      <c r="P15" s="16">
        <f t="shared" si="2"/>
        <v>0.00824074074074077</v>
      </c>
      <c r="Q15" s="16">
        <v>0.010706018518518517</v>
      </c>
      <c r="R15" s="16">
        <f t="shared" si="3"/>
        <v>0.002465277777777747</v>
      </c>
      <c r="S15" s="18">
        <v>426</v>
      </c>
    </row>
    <row r="16" spans="1:19" ht="15">
      <c r="A16">
        <v>13</v>
      </c>
      <c r="B16" s="7">
        <v>10</v>
      </c>
      <c r="C16" s="8" t="s">
        <v>46</v>
      </c>
      <c r="D16" s="8" t="s">
        <v>47</v>
      </c>
      <c r="E16" s="8" t="s">
        <v>48</v>
      </c>
      <c r="F16" s="9">
        <v>1968</v>
      </c>
      <c r="G16" s="9">
        <v>1.68</v>
      </c>
      <c r="H16" s="19">
        <f t="shared" si="0"/>
        <v>695.52</v>
      </c>
      <c r="I16">
        <f t="shared" si="1"/>
        <v>414</v>
      </c>
      <c r="J16" t="s">
        <v>119</v>
      </c>
      <c r="K16" t="s">
        <v>144</v>
      </c>
      <c r="M16">
        <v>8</v>
      </c>
      <c r="N16" s="16">
        <v>0.4640625</v>
      </c>
      <c r="O16" s="16">
        <v>0.47230324074074076</v>
      </c>
      <c r="P16" s="16">
        <f t="shared" si="2"/>
        <v>0.00824074074074077</v>
      </c>
      <c r="Q16" s="16">
        <v>0.010706018518518517</v>
      </c>
      <c r="R16" s="16">
        <f t="shared" si="3"/>
        <v>0.002465277777777747</v>
      </c>
      <c r="S16" s="18">
        <v>406</v>
      </c>
    </row>
    <row r="17" spans="1:19" ht="15">
      <c r="A17">
        <v>14</v>
      </c>
      <c r="B17" s="7">
        <v>14</v>
      </c>
      <c r="C17" s="8" t="s">
        <v>57</v>
      </c>
      <c r="D17" s="8" t="s">
        <v>58</v>
      </c>
      <c r="E17" s="8" t="s">
        <v>59</v>
      </c>
      <c r="F17" s="9">
        <v>1972</v>
      </c>
      <c r="G17" s="9">
        <v>1.72</v>
      </c>
      <c r="H17" s="19">
        <f t="shared" si="0"/>
        <v>700.04</v>
      </c>
      <c r="I17">
        <f t="shared" si="1"/>
        <v>407</v>
      </c>
      <c r="J17" t="s">
        <v>124</v>
      </c>
      <c r="K17" t="s">
        <v>148</v>
      </c>
      <c r="M17">
        <v>5</v>
      </c>
      <c r="N17" s="16">
        <v>0.4646412037037037</v>
      </c>
      <c r="O17" s="16">
        <v>0.4729050925925926</v>
      </c>
      <c r="P17" s="16">
        <f t="shared" si="2"/>
        <v>0.008263888888888904</v>
      </c>
      <c r="Q17" s="16">
        <v>0.010706018518518517</v>
      </c>
      <c r="R17" s="16">
        <f t="shared" si="3"/>
        <v>0.0024421296296296136</v>
      </c>
      <c r="S17" s="18">
        <v>402</v>
      </c>
    </row>
    <row r="18" spans="1:19" ht="15">
      <c r="A18">
        <v>15</v>
      </c>
      <c r="B18" s="7">
        <v>3</v>
      </c>
      <c r="C18" s="8" t="s">
        <v>26</v>
      </c>
      <c r="D18" s="8" t="s">
        <v>27</v>
      </c>
      <c r="E18" s="8" t="s">
        <v>28</v>
      </c>
      <c r="F18" s="9">
        <v>1957</v>
      </c>
      <c r="G18" s="10">
        <v>1.57</v>
      </c>
      <c r="H18" s="19">
        <f t="shared" si="0"/>
        <v>737.9</v>
      </c>
      <c r="I18">
        <f t="shared" si="1"/>
        <v>470</v>
      </c>
      <c r="J18" t="s">
        <v>113</v>
      </c>
      <c r="K18" t="s">
        <v>138</v>
      </c>
      <c r="M18">
        <v>6</v>
      </c>
      <c r="N18" s="16">
        <v>0.45939814814814817</v>
      </c>
      <c r="O18" s="16">
        <v>0.4674189814814815</v>
      </c>
      <c r="P18" s="16">
        <f t="shared" si="2"/>
        <v>0.00802083333333331</v>
      </c>
      <c r="Q18" s="16">
        <v>0.010706018518518517</v>
      </c>
      <c r="R18" s="16">
        <f t="shared" si="3"/>
        <v>0.002685185185185207</v>
      </c>
      <c r="S18" s="18">
        <v>464</v>
      </c>
    </row>
    <row r="19" spans="1:19" ht="15">
      <c r="A19">
        <v>16</v>
      </c>
      <c r="B19" s="7">
        <v>21</v>
      </c>
      <c r="C19" s="8" t="s">
        <v>78</v>
      </c>
      <c r="D19" s="8"/>
      <c r="E19" s="8" t="s">
        <v>79</v>
      </c>
      <c r="F19" s="9">
        <v>1986</v>
      </c>
      <c r="G19" s="9">
        <v>1.86</v>
      </c>
      <c r="H19" s="19">
        <f t="shared" si="0"/>
        <v>738.4200000000001</v>
      </c>
      <c r="I19">
        <f t="shared" si="1"/>
        <v>397</v>
      </c>
      <c r="J19" t="s">
        <v>130</v>
      </c>
      <c r="K19" t="s">
        <v>155</v>
      </c>
      <c r="M19">
        <v>1</v>
      </c>
      <c r="N19" s="16">
        <v>0.4672800925925926</v>
      </c>
      <c r="O19" s="16">
        <v>0.4756944444444444</v>
      </c>
      <c r="P19" s="16">
        <f t="shared" si="2"/>
        <v>0.008414351851851798</v>
      </c>
      <c r="Q19" s="16">
        <v>0.010706018518518517</v>
      </c>
      <c r="R19" s="16">
        <f t="shared" si="3"/>
        <v>0.0022916666666667196</v>
      </c>
      <c r="S19" s="18">
        <v>396</v>
      </c>
    </row>
    <row r="20" spans="1:19" ht="15">
      <c r="A20">
        <v>17</v>
      </c>
      <c r="B20" s="7">
        <v>5</v>
      </c>
      <c r="C20" s="8" t="s">
        <v>32</v>
      </c>
      <c r="D20" s="8" t="s">
        <v>33</v>
      </c>
      <c r="E20" s="8" t="s">
        <v>34</v>
      </c>
      <c r="F20" s="9">
        <v>1965</v>
      </c>
      <c r="G20" s="9">
        <v>1.65</v>
      </c>
      <c r="H20" s="19">
        <f t="shared" si="0"/>
        <v>744.15</v>
      </c>
      <c r="I20">
        <f t="shared" si="1"/>
        <v>451</v>
      </c>
      <c r="J20" t="s">
        <v>116</v>
      </c>
      <c r="K20" t="s">
        <v>140</v>
      </c>
      <c r="M20">
        <v>9</v>
      </c>
      <c r="N20" s="16">
        <v>0.45414351851851853</v>
      </c>
      <c r="O20" s="16">
        <v>0.4622916666666667</v>
      </c>
      <c r="P20" s="16">
        <f t="shared" si="2"/>
        <v>0.008148148148148182</v>
      </c>
      <c r="Q20" s="16">
        <v>0.010706018518518517</v>
      </c>
      <c r="R20" s="16">
        <f t="shared" si="3"/>
        <v>0.0025578703703703354</v>
      </c>
      <c r="S20" s="18">
        <v>442</v>
      </c>
    </row>
    <row r="21" spans="1:19" ht="15">
      <c r="A21">
        <v>18</v>
      </c>
      <c r="B21" s="7">
        <v>18</v>
      </c>
      <c r="C21" s="7" t="s">
        <v>69</v>
      </c>
      <c r="D21" s="8" t="s">
        <v>70</v>
      </c>
      <c r="E21" s="8" t="s">
        <v>71</v>
      </c>
      <c r="F21" s="9">
        <v>1976</v>
      </c>
      <c r="G21" s="9">
        <v>1.76</v>
      </c>
      <c r="H21" s="19">
        <f t="shared" si="0"/>
        <v>793.76</v>
      </c>
      <c r="I21">
        <f t="shared" si="1"/>
        <v>451</v>
      </c>
      <c r="J21" t="s">
        <v>128</v>
      </c>
      <c r="K21" t="s">
        <v>152</v>
      </c>
      <c r="M21">
        <v>11</v>
      </c>
      <c r="N21" s="16">
        <v>0.47047453703703707</v>
      </c>
      <c r="O21" s="16">
        <v>0.47863425925925923</v>
      </c>
      <c r="P21" s="16">
        <f t="shared" si="2"/>
        <v>0.008159722222222165</v>
      </c>
      <c r="Q21" s="16">
        <v>0.010706018518518517</v>
      </c>
      <c r="R21" s="16">
        <f t="shared" si="3"/>
        <v>0.002546296296296352</v>
      </c>
      <c r="S21" s="18">
        <v>440</v>
      </c>
    </row>
    <row r="22" spans="1:19" ht="15">
      <c r="A22">
        <v>19</v>
      </c>
      <c r="B22" s="7">
        <v>25</v>
      </c>
      <c r="C22" s="8" t="s">
        <v>88</v>
      </c>
      <c r="D22" s="8" t="s">
        <v>89</v>
      </c>
      <c r="E22" s="8" t="s">
        <v>90</v>
      </c>
      <c r="F22" s="9">
        <v>1999</v>
      </c>
      <c r="G22" s="9">
        <v>1.99</v>
      </c>
      <c r="H22" s="19">
        <f t="shared" si="0"/>
        <v>809.93</v>
      </c>
      <c r="I22">
        <f t="shared" si="1"/>
        <v>407</v>
      </c>
      <c r="J22" t="s">
        <v>134</v>
      </c>
      <c r="K22" t="s">
        <v>159</v>
      </c>
      <c r="M22">
        <v>5</v>
      </c>
      <c r="N22" s="16">
        <v>0.47252314814814816</v>
      </c>
      <c r="O22" s="16">
        <v>0.48078703703703707</v>
      </c>
      <c r="P22" s="16">
        <f t="shared" si="2"/>
        <v>0.008263888888888904</v>
      </c>
      <c r="Q22" s="16">
        <v>0.010706018518518517</v>
      </c>
      <c r="R22" s="16">
        <f t="shared" si="3"/>
        <v>0.0024421296296296136</v>
      </c>
      <c r="S22" s="18">
        <v>402</v>
      </c>
    </row>
    <row r="23" spans="1:19" ht="15">
      <c r="A23">
        <v>20</v>
      </c>
      <c r="B23" s="7">
        <v>2</v>
      </c>
      <c r="C23" s="8" t="s">
        <v>23</v>
      </c>
      <c r="D23" s="8" t="s">
        <v>24</v>
      </c>
      <c r="E23" s="8" t="s">
        <v>25</v>
      </c>
      <c r="F23" s="9">
        <v>1956</v>
      </c>
      <c r="G23" s="10">
        <v>1.56</v>
      </c>
      <c r="H23" s="19">
        <f t="shared" si="0"/>
        <v>842.4</v>
      </c>
      <c r="I23">
        <f t="shared" si="1"/>
        <v>540</v>
      </c>
      <c r="J23" t="s">
        <v>111</v>
      </c>
      <c r="K23" t="s">
        <v>137</v>
      </c>
      <c r="M23">
        <v>30</v>
      </c>
      <c r="N23" s="16">
        <v>0.4731134259259259</v>
      </c>
      <c r="O23" s="16">
        <v>0.48086805555555556</v>
      </c>
      <c r="P23" s="16">
        <f t="shared" si="2"/>
        <v>0.007754629629629639</v>
      </c>
      <c r="Q23" s="16">
        <v>0.010706018518518517</v>
      </c>
      <c r="R23" s="16">
        <f t="shared" si="3"/>
        <v>0.0029513888888888784</v>
      </c>
      <c r="S23" s="18">
        <v>510</v>
      </c>
    </row>
    <row r="24" spans="1:19" ht="15">
      <c r="A24">
        <v>21</v>
      </c>
      <c r="B24" s="7">
        <v>17</v>
      </c>
      <c r="C24" s="7" t="s">
        <v>66</v>
      </c>
      <c r="D24" s="8" t="s">
        <v>67</v>
      </c>
      <c r="E24" s="8" t="s">
        <v>68</v>
      </c>
      <c r="F24" s="9">
        <v>1975</v>
      </c>
      <c r="G24" s="9">
        <v>1.75</v>
      </c>
      <c r="H24" s="19">
        <f t="shared" si="0"/>
        <v>843.5</v>
      </c>
      <c r="I24">
        <f t="shared" si="1"/>
        <v>482</v>
      </c>
      <c r="J24" t="s">
        <v>127</v>
      </c>
      <c r="K24" t="s">
        <v>151</v>
      </c>
      <c r="M24">
        <v>2</v>
      </c>
      <c r="N24" s="16">
        <v>0.46804398148148146</v>
      </c>
      <c r="O24" s="16">
        <v>0.47597222222222224</v>
      </c>
      <c r="P24" s="16">
        <f t="shared" si="2"/>
        <v>0.007928240740740777</v>
      </c>
      <c r="Q24" s="16">
        <v>0.010706018518518517</v>
      </c>
      <c r="R24" s="16">
        <f t="shared" si="3"/>
        <v>0.00277777777777774</v>
      </c>
      <c r="S24" s="18">
        <v>480</v>
      </c>
    </row>
    <row r="25" spans="1:19" ht="15">
      <c r="A25">
        <v>22</v>
      </c>
      <c r="B25" s="7">
        <v>19</v>
      </c>
      <c r="C25" s="8" t="s">
        <v>72</v>
      </c>
      <c r="D25" s="8" t="s">
        <v>73</v>
      </c>
      <c r="E25" s="8" t="s">
        <v>74</v>
      </c>
      <c r="F25" s="9">
        <v>1979</v>
      </c>
      <c r="G25" s="9">
        <v>1.79</v>
      </c>
      <c r="H25" s="19">
        <f t="shared" si="0"/>
        <v>905.74</v>
      </c>
      <c r="I25">
        <f t="shared" si="1"/>
        <v>506</v>
      </c>
      <c r="J25" t="s">
        <v>123</v>
      </c>
      <c r="K25" t="s">
        <v>153</v>
      </c>
      <c r="M25">
        <v>0</v>
      </c>
      <c r="N25" s="16">
        <v>0.4664814814814815</v>
      </c>
      <c r="O25" s="16">
        <v>0.4742592592592592</v>
      </c>
      <c r="P25" s="16">
        <f t="shared" si="2"/>
        <v>0.007777777777777717</v>
      </c>
      <c r="Q25" s="16">
        <v>0.010706018518518517</v>
      </c>
      <c r="R25" s="16">
        <f t="shared" si="3"/>
        <v>0.0029282407407408007</v>
      </c>
      <c r="S25" s="18">
        <v>506</v>
      </c>
    </row>
    <row r="26" spans="1:19" ht="15">
      <c r="A26">
        <v>23</v>
      </c>
      <c r="B26" s="7">
        <v>16</v>
      </c>
      <c r="C26" s="7" t="s">
        <v>63</v>
      </c>
      <c r="D26" s="8" t="s">
        <v>64</v>
      </c>
      <c r="E26" s="8" t="s">
        <v>65</v>
      </c>
      <c r="F26" s="9">
        <v>1974</v>
      </c>
      <c r="G26" s="9">
        <v>1.74</v>
      </c>
      <c r="H26" s="19">
        <f t="shared" si="0"/>
        <v>932.64</v>
      </c>
      <c r="I26">
        <f t="shared" si="1"/>
        <v>536</v>
      </c>
      <c r="J26" t="s">
        <v>126</v>
      </c>
      <c r="K26" t="s">
        <v>150</v>
      </c>
      <c r="M26">
        <v>2</v>
      </c>
      <c r="N26" s="16">
        <v>0.46011574074074074</v>
      </c>
      <c r="O26" s="16">
        <v>0.46773148148148147</v>
      </c>
      <c r="P26" s="16">
        <f t="shared" si="2"/>
        <v>0.0076157407407407285</v>
      </c>
      <c r="Q26" s="16">
        <v>0.010706018518518517</v>
      </c>
      <c r="R26" s="16">
        <f t="shared" si="3"/>
        <v>0.003090277777777789</v>
      </c>
      <c r="S26" s="18">
        <v>534</v>
      </c>
    </row>
    <row r="27" spans="1:19" ht="15">
      <c r="A27">
        <v>24</v>
      </c>
      <c r="B27" s="7">
        <v>24</v>
      </c>
      <c r="C27" s="8" t="s">
        <v>85</v>
      </c>
      <c r="D27" s="8" t="s">
        <v>86</v>
      </c>
      <c r="E27" s="8" t="s">
        <v>87</v>
      </c>
      <c r="F27" s="9">
        <v>1997</v>
      </c>
      <c r="G27" s="9">
        <v>1.97</v>
      </c>
      <c r="H27" s="19">
        <f t="shared" si="0"/>
        <v>994.85</v>
      </c>
      <c r="I27">
        <f t="shared" si="1"/>
        <v>505</v>
      </c>
      <c r="J27" t="s">
        <v>133</v>
      </c>
      <c r="K27" t="s">
        <v>158</v>
      </c>
      <c r="M27">
        <v>23</v>
      </c>
      <c r="N27" s="16">
        <v>0.477662037037037</v>
      </c>
      <c r="O27" s="16">
        <v>0.48557870370370365</v>
      </c>
      <c r="P27" s="16">
        <f t="shared" si="2"/>
        <v>0.007916666666666627</v>
      </c>
      <c r="Q27" s="16">
        <v>0.010706018518518517</v>
      </c>
      <c r="R27" s="16">
        <f t="shared" si="3"/>
        <v>0.00278935185185189</v>
      </c>
      <c r="S27" s="18">
        <v>482</v>
      </c>
    </row>
    <row r="28" spans="1:19" ht="15">
      <c r="A28">
        <v>25</v>
      </c>
      <c r="B28" s="7">
        <v>23</v>
      </c>
      <c r="C28" s="8" t="s">
        <v>82</v>
      </c>
      <c r="D28" s="8" t="s">
        <v>83</v>
      </c>
      <c r="E28" s="8" t="s">
        <v>84</v>
      </c>
      <c r="F28" s="9">
        <v>1989</v>
      </c>
      <c r="G28" s="9">
        <v>1.89</v>
      </c>
      <c r="H28" s="19">
        <f t="shared" si="0"/>
        <v>1035.72</v>
      </c>
      <c r="I28">
        <f t="shared" si="1"/>
        <v>548</v>
      </c>
      <c r="J28" t="s">
        <v>132</v>
      </c>
      <c r="K28" t="s">
        <v>157</v>
      </c>
      <c r="M28">
        <v>0</v>
      </c>
      <c r="N28" s="16">
        <v>0.47162037037037036</v>
      </c>
      <c r="O28" s="16">
        <v>0.47915509259259265</v>
      </c>
      <c r="P28" s="16">
        <f t="shared" si="2"/>
        <v>0.00753472222222229</v>
      </c>
      <c r="Q28" s="16">
        <v>0.010706018518518517</v>
      </c>
      <c r="R28" s="16">
        <f t="shared" si="3"/>
        <v>0.0031712962962962277</v>
      </c>
      <c r="S28" s="18">
        <v>548</v>
      </c>
    </row>
    <row r="29" spans="1:19" ht="15">
      <c r="A29">
        <v>26</v>
      </c>
      <c r="B29" s="7">
        <v>12</v>
      </c>
      <c r="C29" s="8" t="s">
        <v>52</v>
      </c>
      <c r="D29" s="8" t="s">
        <v>53</v>
      </c>
      <c r="E29" s="15" t="s">
        <v>109</v>
      </c>
      <c r="F29" s="15">
        <v>2009</v>
      </c>
      <c r="G29" s="9">
        <v>2.09</v>
      </c>
      <c r="H29" s="19">
        <f t="shared" si="0"/>
        <v>1515.25</v>
      </c>
      <c r="I29">
        <f t="shared" si="1"/>
        <v>725</v>
      </c>
      <c r="J29" t="s">
        <v>121</v>
      </c>
      <c r="K29" t="s">
        <v>146</v>
      </c>
      <c r="M29">
        <v>21</v>
      </c>
      <c r="N29" s="16">
        <v>0.4825</v>
      </c>
      <c r="O29" s="16">
        <v>0.4891319444444444</v>
      </c>
      <c r="P29" s="16">
        <f t="shared" si="2"/>
        <v>0.0066319444444444264</v>
      </c>
      <c r="Q29" s="16">
        <v>0.010706018518518517</v>
      </c>
      <c r="R29" s="16">
        <f t="shared" si="3"/>
        <v>0.004074074074074091</v>
      </c>
      <c r="S29" s="18">
        <v>704</v>
      </c>
    </row>
    <row r="30" spans="2:17" ht="15">
      <c r="B30" s="7"/>
      <c r="C30" s="7"/>
      <c r="D30" s="7"/>
      <c r="E30" s="7"/>
      <c r="F30" s="7"/>
      <c r="G30" s="7"/>
      <c r="H30" s="7"/>
      <c r="Q30" s="16"/>
    </row>
    <row r="31" spans="2:17" ht="15">
      <c r="B31" s="7"/>
      <c r="C31" s="7"/>
      <c r="D31" s="7"/>
      <c r="E31" s="7"/>
      <c r="F31" s="7"/>
      <c r="G31" s="7"/>
      <c r="H31" s="7"/>
      <c r="Q31" s="16"/>
    </row>
    <row r="32" ht="12.75">
      <c r="Q32" s="16"/>
    </row>
    <row r="33" ht="12.75">
      <c r="Q33" s="16"/>
    </row>
    <row r="34" ht="12.75">
      <c r="Q34" s="16"/>
    </row>
    <row r="35" ht="12.75">
      <c r="Q35" s="16"/>
    </row>
    <row r="36" ht="12.75">
      <c r="Q36" s="16"/>
    </row>
    <row r="37" ht="12.75">
      <c r="Q37" s="16"/>
    </row>
    <row r="38" ht="12.75">
      <c r="Q38" s="16"/>
    </row>
    <row r="39" spans="1:17" ht="23.25">
      <c r="A39" s="1"/>
      <c r="B39" s="1"/>
      <c r="C39" s="1" t="s">
        <v>0</v>
      </c>
      <c r="D39" s="1" t="s">
        <v>1</v>
      </c>
      <c r="E39" s="1">
        <v>2011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6"/>
    </row>
    <row r="40" spans="1:17" ht="33.75" customHeight="1">
      <c r="A40" s="1"/>
      <c r="B40" s="1"/>
      <c r="C40" s="1"/>
      <c r="D40" s="1" t="s">
        <v>97</v>
      </c>
      <c r="E40" s="1" t="s">
        <v>96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2"/>
    </row>
    <row r="41" spans="1:18" ht="49.5" customHeight="1">
      <c r="A41" s="3" t="s">
        <v>3</v>
      </c>
      <c r="B41" s="3" t="s">
        <v>4</v>
      </c>
      <c r="C41" s="3" t="s">
        <v>5</v>
      </c>
      <c r="D41" s="3" t="s">
        <v>6</v>
      </c>
      <c r="E41" s="3" t="s">
        <v>7</v>
      </c>
      <c r="F41" s="4" t="s">
        <v>8</v>
      </c>
      <c r="G41" s="4" t="s">
        <v>9</v>
      </c>
      <c r="H41" s="5" t="s">
        <v>10</v>
      </c>
      <c r="I41" s="5" t="s">
        <v>15</v>
      </c>
      <c r="J41" s="5" t="s">
        <v>16</v>
      </c>
      <c r="K41" s="6" t="s">
        <v>17</v>
      </c>
      <c r="L41" s="5" t="s">
        <v>11</v>
      </c>
      <c r="M41" s="5" t="s">
        <v>12</v>
      </c>
      <c r="N41" s="5" t="s">
        <v>18</v>
      </c>
      <c r="O41" s="5" t="s">
        <v>19</v>
      </c>
      <c r="P41" s="6" t="s">
        <v>14</v>
      </c>
      <c r="Q41" s="5" t="s">
        <v>169</v>
      </c>
      <c r="R41" s="5" t="s">
        <v>100</v>
      </c>
    </row>
    <row r="42" spans="1:18" ht="15">
      <c r="A42">
        <v>1</v>
      </c>
      <c r="B42" s="7">
        <v>21</v>
      </c>
      <c r="C42" s="8" t="s">
        <v>78</v>
      </c>
      <c r="D42" s="8" t="s">
        <v>170</v>
      </c>
      <c r="E42" s="8" t="s">
        <v>79</v>
      </c>
      <c r="F42" s="9">
        <v>1986</v>
      </c>
      <c r="G42" s="9">
        <v>1.86</v>
      </c>
      <c r="H42" s="22">
        <f aca="true" t="shared" si="4" ref="H42:H67">I42*G42</f>
        <v>40.92</v>
      </c>
      <c r="I42">
        <v>22</v>
      </c>
      <c r="J42" s="16">
        <v>0.37065972222222227</v>
      </c>
      <c r="K42" s="16">
        <v>0.5443171296296296</v>
      </c>
      <c r="M42">
        <v>0</v>
      </c>
      <c r="N42" s="16">
        <v>0.444375</v>
      </c>
      <c r="O42" s="16">
        <v>0.45263888888888887</v>
      </c>
      <c r="P42" s="16">
        <f aca="true" t="shared" si="5" ref="P42:P61">O42-N42</f>
        <v>0.008263888888888904</v>
      </c>
      <c r="Q42" s="18">
        <v>22</v>
      </c>
      <c r="R42" s="18">
        <v>0</v>
      </c>
    </row>
    <row r="43" spans="1:18" ht="15">
      <c r="A43">
        <v>2</v>
      </c>
      <c r="B43" s="7">
        <v>7</v>
      </c>
      <c r="C43" s="8" t="s">
        <v>38</v>
      </c>
      <c r="D43" s="8" t="s">
        <v>39</v>
      </c>
      <c r="E43" s="8" t="s">
        <v>40</v>
      </c>
      <c r="F43" s="9">
        <v>1967</v>
      </c>
      <c r="G43" s="9">
        <v>1.67</v>
      </c>
      <c r="H43" s="22">
        <f t="shared" si="4"/>
        <v>73.47999999999999</v>
      </c>
      <c r="I43">
        <f aca="true" t="shared" si="6" ref="I43:I67">M43+Q43</f>
        <v>44</v>
      </c>
      <c r="J43" s="16">
        <v>0.36160879629629633</v>
      </c>
      <c r="K43" s="16">
        <v>0.535324074074074</v>
      </c>
      <c r="M43">
        <v>0</v>
      </c>
      <c r="N43" s="16">
        <v>0.45253472222222224</v>
      </c>
      <c r="O43" s="16">
        <v>0.4610532407407408</v>
      </c>
      <c r="P43" s="16">
        <f t="shared" si="5"/>
        <v>0.008518518518518536</v>
      </c>
      <c r="Q43" s="18">
        <v>44</v>
      </c>
      <c r="R43" s="18">
        <v>0</v>
      </c>
    </row>
    <row r="44" spans="1:18" ht="15">
      <c r="A44">
        <v>3</v>
      </c>
      <c r="B44" s="7">
        <v>1</v>
      </c>
      <c r="C44" s="8" t="s">
        <v>20</v>
      </c>
      <c r="D44" s="8" t="s">
        <v>21</v>
      </c>
      <c r="E44" s="8" t="s">
        <v>22</v>
      </c>
      <c r="F44" s="9">
        <v>1955</v>
      </c>
      <c r="G44" s="10">
        <v>1.55</v>
      </c>
      <c r="H44" s="22">
        <f t="shared" si="4"/>
        <v>80.60000000000001</v>
      </c>
      <c r="I44">
        <f t="shared" si="6"/>
        <v>52</v>
      </c>
      <c r="J44" s="16">
        <v>0.35678240740740735</v>
      </c>
      <c r="K44" s="16">
        <v>0.5303935185185186</v>
      </c>
      <c r="M44">
        <v>0</v>
      </c>
      <c r="N44" s="16">
        <v>0.44947916666666665</v>
      </c>
      <c r="O44" s="16">
        <v>0.4580902777777778</v>
      </c>
      <c r="P44" s="16">
        <f t="shared" si="5"/>
        <v>0.008611111111111125</v>
      </c>
      <c r="Q44" s="18">
        <v>52</v>
      </c>
      <c r="R44" s="18">
        <v>0</v>
      </c>
    </row>
    <row r="45" spans="1:18" ht="15">
      <c r="A45">
        <v>4</v>
      </c>
      <c r="B45" s="7">
        <v>14</v>
      </c>
      <c r="C45" s="8" t="s">
        <v>57</v>
      </c>
      <c r="D45" s="8" t="s">
        <v>58</v>
      </c>
      <c r="E45" s="8" t="s">
        <v>59</v>
      </c>
      <c r="F45" s="9">
        <v>1972</v>
      </c>
      <c r="G45" s="9">
        <v>1.72</v>
      </c>
      <c r="H45" s="22">
        <f t="shared" si="4"/>
        <v>84.28</v>
      </c>
      <c r="I45">
        <f t="shared" si="6"/>
        <v>49</v>
      </c>
      <c r="J45" s="16">
        <v>0.365775462962963</v>
      </c>
      <c r="K45" s="16">
        <v>0.5399421296296296</v>
      </c>
      <c r="M45">
        <v>1</v>
      </c>
      <c r="N45" s="16">
        <v>0.4556712962962963</v>
      </c>
      <c r="O45" s="16">
        <v>0.4642361111111111</v>
      </c>
      <c r="P45" s="16">
        <f t="shared" si="5"/>
        <v>0.008564814814814803</v>
      </c>
      <c r="Q45" s="18">
        <v>48</v>
      </c>
      <c r="R45" s="18">
        <v>0</v>
      </c>
    </row>
    <row r="46" spans="1:18" ht="15">
      <c r="A46">
        <v>5</v>
      </c>
      <c r="B46" s="7">
        <v>23</v>
      </c>
      <c r="C46" s="8" t="s">
        <v>82</v>
      </c>
      <c r="D46" s="8" t="s">
        <v>83</v>
      </c>
      <c r="E46" s="8" t="s">
        <v>84</v>
      </c>
      <c r="F46" s="9">
        <v>1989</v>
      </c>
      <c r="G46" s="9">
        <v>1.89</v>
      </c>
      <c r="H46" s="22">
        <f t="shared" si="4"/>
        <v>85.05</v>
      </c>
      <c r="I46">
        <f t="shared" si="6"/>
        <v>45</v>
      </c>
      <c r="J46" s="16">
        <v>0.37275462962962963</v>
      </c>
      <c r="K46" s="16">
        <v>0.5465393518518519</v>
      </c>
      <c r="M46">
        <v>0</v>
      </c>
      <c r="N46" s="16">
        <v>0.45502314814814815</v>
      </c>
      <c r="O46" s="16">
        <v>0.4635532407407407</v>
      </c>
      <c r="P46" s="16">
        <f t="shared" si="5"/>
        <v>0.008530092592592575</v>
      </c>
      <c r="Q46" s="18">
        <v>45</v>
      </c>
      <c r="R46" s="18">
        <v>0</v>
      </c>
    </row>
    <row r="47" spans="1:18" ht="15">
      <c r="A47">
        <v>6</v>
      </c>
      <c r="B47" s="7">
        <v>9</v>
      </c>
      <c r="C47" s="8" t="s">
        <v>43</v>
      </c>
      <c r="D47" s="8" t="s">
        <v>44</v>
      </c>
      <c r="E47" s="8" t="s">
        <v>45</v>
      </c>
      <c r="F47" s="9">
        <v>1968</v>
      </c>
      <c r="G47" s="9">
        <v>1.68</v>
      </c>
      <c r="H47" s="22">
        <f t="shared" si="4"/>
        <v>107.52</v>
      </c>
      <c r="I47">
        <f t="shared" si="6"/>
        <v>64</v>
      </c>
      <c r="J47" s="16">
        <v>0.36091435185185183</v>
      </c>
      <c r="K47" s="16">
        <v>0.5405787037037036</v>
      </c>
      <c r="M47">
        <v>0</v>
      </c>
      <c r="N47" s="16">
        <v>0.46567129629629633</v>
      </c>
      <c r="O47" s="16">
        <v>0.4744212962962963</v>
      </c>
      <c r="P47" s="16">
        <f t="shared" si="5"/>
        <v>0.00874999999999998</v>
      </c>
      <c r="Q47" s="18">
        <v>64</v>
      </c>
      <c r="R47" s="18">
        <v>0</v>
      </c>
    </row>
    <row r="48" spans="1:18" ht="15">
      <c r="A48">
        <v>7</v>
      </c>
      <c r="B48" s="7">
        <v>5</v>
      </c>
      <c r="C48" s="8" t="s">
        <v>32</v>
      </c>
      <c r="D48" s="8" t="s">
        <v>33</v>
      </c>
      <c r="E48" s="8" t="s">
        <v>34</v>
      </c>
      <c r="F48" s="9">
        <v>1965</v>
      </c>
      <c r="G48" s="9">
        <v>1.65</v>
      </c>
      <c r="H48" s="22">
        <f t="shared" si="4"/>
        <v>108.89999999999999</v>
      </c>
      <c r="I48">
        <f t="shared" si="6"/>
        <v>66</v>
      </c>
      <c r="J48" s="16">
        <v>0.36019675925925926</v>
      </c>
      <c r="K48" s="16">
        <v>0.5338541666666666</v>
      </c>
      <c r="M48">
        <v>0</v>
      </c>
      <c r="N48" s="16">
        <v>0.4486111111111111</v>
      </c>
      <c r="O48" s="16">
        <v>0.45738425925925924</v>
      </c>
      <c r="P48" s="16">
        <f t="shared" si="5"/>
        <v>0.008773148148148113</v>
      </c>
      <c r="Q48" s="18">
        <v>66</v>
      </c>
      <c r="R48" s="18">
        <v>0</v>
      </c>
    </row>
    <row r="49" spans="1:18" ht="15">
      <c r="A49">
        <v>8</v>
      </c>
      <c r="B49" s="7">
        <v>8</v>
      </c>
      <c r="C49" s="8" t="s">
        <v>41</v>
      </c>
      <c r="D49" s="8" t="s">
        <v>42</v>
      </c>
      <c r="E49" s="8" t="s">
        <v>40</v>
      </c>
      <c r="F49" s="9">
        <v>1967</v>
      </c>
      <c r="G49" s="9">
        <v>1.67</v>
      </c>
      <c r="H49" s="22">
        <f t="shared" si="4"/>
        <v>113.56</v>
      </c>
      <c r="I49">
        <f t="shared" si="6"/>
        <v>68</v>
      </c>
      <c r="J49" s="16">
        <v>0.3636921296296296</v>
      </c>
      <c r="K49" s="16">
        <v>0.5373726851851852</v>
      </c>
      <c r="M49">
        <v>0</v>
      </c>
      <c r="N49" s="16">
        <v>0.4623263888888889</v>
      </c>
      <c r="O49" s="16">
        <v>0.47112268518518513</v>
      </c>
      <c r="P49" s="16">
        <f t="shared" si="5"/>
        <v>0.008796296296296247</v>
      </c>
      <c r="Q49" s="18">
        <v>68</v>
      </c>
      <c r="R49" s="18">
        <v>0</v>
      </c>
    </row>
    <row r="50" spans="1:18" ht="15">
      <c r="A50">
        <v>9</v>
      </c>
      <c r="B50" s="7">
        <v>24</v>
      </c>
      <c r="C50" s="8" t="s">
        <v>85</v>
      </c>
      <c r="D50" s="8" t="s">
        <v>86</v>
      </c>
      <c r="E50" s="8" t="s">
        <v>167</v>
      </c>
      <c r="F50" s="9">
        <v>1991</v>
      </c>
      <c r="G50" s="9">
        <v>1.91</v>
      </c>
      <c r="H50" s="22">
        <f t="shared" si="4"/>
        <v>118.42</v>
      </c>
      <c r="I50">
        <f t="shared" si="6"/>
        <v>62</v>
      </c>
      <c r="J50" s="16">
        <v>0.37202546296296296</v>
      </c>
      <c r="K50" s="16">
        <v>0.5457638888888888</v>
      </c>
      <c r="M50">
        <v>0</v>
      </c>
      <c r="N50" s="16">
        <v>0.45318287037037036</v>
      </c>
      <c r="O50" s="16">
        <v>0.4619097222222222</v>
      </c>
      <c r="P50" s="16">
        <f t="shared" si="5"/>
        <v>0.008726851851851847</v>
      </c>
      <c r="Q50" s="18">
        <v>62</v>
      </c>
      <c r="R50" s="18">
        <v>0</v>
      </c>
    </row>
    <row r="51" spans="1:18" ht="15">
      <c r="A51">
        <v>10</v>
      </c>
      <c r="B51" s="7">
        <v>2</v>
      </c>
      <c r="C51" s="8" t="s">
        <v>23</v>
      </c>
      <c r="D51" s="8" t="s">
        <v>24</v>
      </c>
      <c r="E51" s="8" t="s">
        <v>25</v>
      </c>
      <c r="F51" s="9">
        <v>1956</v>
      </c>
      <c r="G51" s="10">
        <v>1.56</v>
      </c>
      <c r="H51" s="22">
        <f t="shared" si="4"/>
        <v>134.16</v>
      </c>
      <c r="I51">
        <f t="shared" si="6"/>
        <v>86</v>
      </c>
      <c r="J51" s="16">
        <v>0.35811342592592593</v>
      </c>
      <c r="K51" s="16">
        <v>0.5326736111111111</v>
      </c>
      <c r="M51">
        <v>2</v>
      </c>
      <c r="N51" s="16">
        <v>0.44884259259259257</v>
      </c>
      <c r="O51" s="16">
        <v>0.45784722222222224</v>
      </c>
      <c r="P51" s="16">
        <f t="shared" si="5"/>
        <v>0.009004629629629668</v>
      </c>
      <c r="Q51" s="18">
        <v>84</v>
      </c>
      <c r="R51" s="18">
        <v>0</v>
      </c>
    </row>
    <row r="52" spans="1:18" ht="15">
      <c r="A52">
        <v>11</v>
      </c>
      <c r="B52" s="7">
        <v>10</v>
      </c>
      <c r="C52" s="8" t="s">
        <v>46</v>
      </c>
      <c r="D52" s="8" t="s">
        <v>47</v>
      </c>
      <c r="E52" s="8" t="s">
        <v>48</v>
      </c>
      <c r="F52" s="9">
        <v>1968</v>
      </c>
      <c r="G52" s="9">
        <v>1.68</v>
      </c>
      <c r="H52" s="22">
        <f t="shared" si="4"/>
        <v>156.23999999999998</v>
      </c>
      <c r="I52">
        <f t="shared" si="6"/>
        <v>93</v>
      </c>
      <c r="J52" s="16">
        <v>0.3623032407407407</v>
      </c>
      <c r="K52" s="16">
        <v>0.536087962962963</v>
      </c>
      <c r="M52">
        <v>0</v>
      </c>
      <c r="N52" s="16">
        <v>0.4396759259259259</v>
      </c>
      <c r="O52" s="16">
        <v>0.4488773148148148</v>
      </c>
      <c r="P52" s="16">
        <f t="shared" si="5"/>
        <v>0.009201388888888884</v>
      </c>
      <c r="Q52" s="18">
        <v>93</v>
      </c>
      <c r="R52" s="18">
        <v>0</v>
      </c>
    </row>
    <row r="53" spans="1:18" ht="15">
      <c r="A53">
        <v>12</v>
      </c>
      <c r="B53" s="7">
        <v>22</v>
      </c>
      <c r="C53" s="8" t="s">
        <v>80</v>
      </c>
      <c r="D53" s="8" t="s">
        <v>24</v>
      </c>
      <c r="E53" s="8" t="s">
        <v>81</v>
      </c>
      <c r="F53" s="9">
        <v>1987</v>
      </c>
      <c r="G53" s="9">
        <v>1.87</v>
      </c>
      <c r="H53" s="22">
        <f t="shared" si="4"/>
        <v>172.04000000000002</v>
      </c>
      <c r="I53">
        <f t="shared" si="6"/>
        <v>92</v>
      </c>
      <c r="J53" s="16">
        <v>0.37141203703703707</v>
      </c>
      <c r="K53" s="16">
        <v>0.5461921296296296</v>
      </c>
      <c r="M53">
        <v>2</v>
      </c>
      <c r="N53" s="16">
        <v>0.45416666666666666</v>
      </c>
      <c r="O53" s="16">
        <v>0.4632407407407408</v>
      </c>
      <c r="P53" s="16">
        <f t="shared" si="5"/>
        <v>0.009074074074074123</v>
      </c>
      <c r="Q53" s="18">
        <v>90</v>
      </c>
      <c r="R53" s="18">
        <v>0</v>
      </c>
    </row>
    <row r="54" spans="1:18" ht="15">
      <c r="A54">
        <v>13</v>
      </c>
      <c r="B54" s="7">
        <v>19</v>
      </c>
      <c r="C54" s="8" t="s">
        <v>72</v>
      </c>
      <c r="D54" s="8" t="s">
        <v>73</v>
      </c>
      <c r="E54" s="8" t="s">
        <v>74</v>
      </c>
      <c r="F54" s="9">
        <v>1979</v>
      </c>
      <c r="G54" s="9">
        <v>1.79</v>
      </c>
      <c r="H54" s="22">
        <f t="shared" si="4"/>
        <v>175.42000000000002</v>
      </c>
      <c r="I54">
        <f t="shared" si="6"/>
        <v>98</v>
      </c>
      <c r="J54" s="16">
        <v>0.36930555555555555</v>
      </c>
      <c r="K54" s="16">
        <v>0.5430208333333334</v>
      </c>
      <c r="M54">
        <v>0</v>
      </c>
      <c r="N54" s="16">
        <v>0.4482175925925926</v>
      </c>
      <c r="O54" s="16">
        <v>0.4574768518518519</v>
      </c>
      <c r="P54" s="16">
        <f t="shared" si="5"/>
        <v>0.0092592592592593</v>
      </c>
      <c r="Q54" s="18">
        <v>98</v>
      </c>
      <c r="R54" s="18">
        <v>0</v>
      </c>
    </row>
    <row r="55" spans="1:18" ht="15">
      <c r="A55">
        <v>14</v>
      </c>
      <c r="B55" s="7">
        <v>20</v>
      </c>
      <c r="C55" s="8" t="s">
        <v>75</v>
      </c>
      <c r="D55" s="8" t="s">
        <v>76</v>
      </c>
      <c r="E55" s="8" t="s">
        <v>77</v>
      </c>
      <c r="F55" s="9">
        <v>1980</v>
      </c>
      <c r="G55" s="9">
        <v>1.8</v>
      </c>
      <c r="H55" s="22">
        <f t="shared" si="4"/>
        <v>176.4</v>
      </c>
      <c r="I55">
        <f t="shared" si="6"/>
        <v>98</v>
      </c>
      <c r="J55" s="16">
        <v>0.36994212962962963</v>
      </c>
      <c r="K55" s="16">
        <v>0.5436342592592592</v>
      </c>
      <c r="M55">
        <v>0</v>
      </c>
      <c r="N55" s="16">
        <v>0.45105324074074077</v>
      </c>
      <c r="O55" s="16">
        <v>0.4603125</v>
      </c>
      <c r="P55" s="16">
        <f t="shared" si="5"/>
        <v>0.00925925925925919</v>
      </c>
      <c r="Q55" s="18">
        <v>98</v>
      </c>
      <c r="R55" s="18">
        <v>0</v>
      </c>
    </row>
    <row r="56" spans="1:18" ht="15">
      <c r="A56">
        <v>15</v>
      </c>
      <c r="B56" s="7">
        <v>18</v>
      </c>
      <c r="C56" s="7" t="s">
        <v>69</v>
      </c>
      <c r="D56" s="8" t="s">
        <v>70</v>
      </c>
      <c r="E56" s="8" t="s">
        <v>71</v>
      </c>
      <c r="F56" s="9">
        <v>1976</v>
      </c>
      <c r="G56" s="9">
        <v>1.76</v>
      </c>
      <c r="H56" s="22">
        <f t="shared" si="4"/>
        <v>184.8</v>
      </c>
      <c r="I56">
        <f t="shared" si="6"/>
        <v>105</v>
      </c>
      <c r="J56" s="16">
        <v>0.368587962962963</v>
      </c>
      <c r="K56" s="16">
        <v>0.552951388888889</v>
      </c>
      <c r="M56">
        <v>16</v>
      </c>
      <c r="N56" s="16">
        <v>0.46521990740740743</v>
      </c>
      <c r="O56" s="16">
        <v>0.4742824074074074</v>
      </c>
      <c r="P56" s="16">
        <f t="shared" si="5"/>
        <v>0.009062499999999973</v>
      </c>
      <c r="Q56" s="18">
        <v>89</v>
      </c>
      <c r="R56" s="18">
        <v>0</v>
      </c>
    </row>
    <row r="57" spans="1:18" ht="15">
      <c r="A57">
        <v>16</v>
      </c>
      <c r="B57" s="7">
        <v>3</v>
      </c>
      <c r="C57" s="8" t="s">
        <v>26</v>
      </c>
      <c r="D57" s="8" t="s">
        <v>27</v>
      </c>
      <c r="E57" s="8" t="s">
        <v>28</v>
      </c>
      <c r="F57" s="9">
        <v>1957</v>
      </c>
      <c r="G57" s="10">
        <v>1.57</v>
      </c>
      <c r="H57" s="22">
        <f t="shared" si="4"/>
        <v>210.38</v>
      </c>
      <c r="I57">
        <f t="shared" si="6"/>
        <v>134</v>
      </c>
      <c r="J57" s="16">
        <v>0.3588078703703704</v>
      </c>
      <c r="K57" s="16">
        <v>0.5324537037037037</v>
      </c>
      <c r="M57">
        <v>0</v>
      </c>
      <c r="N57" s="16">
        <v>0.4505092592592593</v>
      </c>
      <c r="O57" s="16">
        <v>0.4600694444444444</v>
      </c>
      <c r="P57" s="16">
        <f t="shared" si="5"/>
        <v>0.009560185185185144</v>
      </c>
      <c r="Q57" s="18">
        <v>134</v>
      </c>
      <c r="R57" s="18">
        <v>0</v>
      </c>
    </row>
    <row r="58" spans="1:18" ht="15">
      <c r="A58">
        <v>17</v>
      </c>
      <c r="B58" s="7">
        <v>4</v>
      </c>
      <c r="C58" s="8" t="s">
        <v>29</v>
      </c>
      <c r="D58" s="8" t="s">
        <v>30</v>
      </c>
      <c r="E58" s="8" t="s">
        <v>31</v>
      </c>
      <c r="F58" s="9">
        <v>1959</v>
      </c>
      <c r="G58" s="9">
        <v>1.59</v>
      </c>
      <c r="H58" s="22">
        <f t="shared" si="4"/>
        <v>222.60000000000002</v>
      </c>
      <c r="I58">
        <f t="shared" si="6"/>
        <v>140</v>
      </c>
      <c r="J58" s="16">
        <v>0.3595023148148148</v>
      </c>
      <c r="K58" s="16">
        <v>0.533449074074074</v>
      </c>
      <c r="M58">
        <v>0</v>
      </c>
      <c r="N58" s="16">
        <v>0.43903935185185183</v>
      </c>
      <c r="O58" s="16">
        <v>0.4486689814814815</v>
      </c>
      <c r="P58" s="16">
        <f t="shared" si="5"/>
        <v>0.009629629629629655</v>
      </c>
      <c r="Q58" s="18">
        <v>140</v>
      </c>
      <c r="R58" s="18">
        <v>0</v>
      </c>
    </row>
    <row r="59" spans="1:18" ht="15">
      <c r="A59">
        <v>18</v>
      </c>
      <c r="B59" s="7">
        <v>13</v>
      </c>
      <c r="C59" s="8" t="s">
        <v>54</v>
      </c>
      <c r="D59" s="8" t="s">
        <v>55</v>
      </c>
      <c r="E59" s="8" t="s">
        <v>56</v>
      </c>
      <c r="F59" s="9">
        <v>1971</v>
      </c>
      <c r="G59" s="9">
        <v>1.71</v>
      </c>
      <c r="H59" s="22">
        <f t="shared" si="4"/>
        <v>266.76</v>
      </c>
      <c r="I59">
        <f t="shared" si="6"/>
        <v>156</v>
      </c>
      <c r="J59" s="16">
        <v>0.3651041666666666</v>
      </c>
      <c r="K59" s="16">
        <v>0.5389699074074074</v>
      </c>
      <c r="M59">
        <v>1</v>
      </c>
      <c r="N59" s="16">
        <v>0.44751157407407405</v>
      </c>
      <c r="O59" s="16">
        <v>0.4573148148148148</v>
      </c>
      <c r="P59" s="16">
        <f t="shared" si="5"/>
        <v>0.009803240740740737</v>
      </c>
      <c r="Q59" s="18">
        <v>155</v>
      </c>
      <c r="R59" s="18">
        <v>0</v>
      </c>
    </row>
    <row r="60" spans="1:18" ht="15">
      <c r="A60">
        <v>19</v>
      </c>
      <c r="B60" s="7">
        <v>16</v>
      </c>
      <c r="C60" s="7" t="s">
        <v>63</v>
      </c>
      <c r="D60" s="8" t="s">
        <v>64</v>
      </c>
      <c r="E60" s="8" t="s">
        <v>65</v>
      </c>
      <c r="F60" s="9">
        <v>1974</v>
      </c>
      <c r="G60" s="9">
        <v>1.74</v>
      </c>
      <c r="H60" s="22">
        <f t="shared" si="4"/>
        <v>342.78</v>
      </c>
      <c r="I60">
        <f t="shared" si="6"/>
        <v>197</v>
      </c>
      <c r="J60" s="16">
        <v>0.3673263888888889</v>
      </c>
      <c r="K60" s="16">
        <v>0.5412731481481482</v>
      </c>
      <c r="M60">
        <v>1</v>
      </c>
      <c r="N60" s="16">
        <v>0.44707175925925924</v>
      </c>
      <c r="O60" s="16">
        <v>0.45734953703703707</v>
      </c>
      <c r="P60" s="16">
        <f t="shared" si="5"/>
        <v>0.01027777777777783</v>
      </c>
      <c r="Q60" s="18">
        <v>196</v>
      </c>
      <c r="R60" s="18">
        <v>0</v>
      </c>
    </row>
    <row r="61" spans="1:18" ht="15">
      <c r="A61">
        <v>20</v>
      </c>
      <c r="B61" s="7">
        <v>11</v>
      </c>
      <c r="C61" s="8" t="s">
        <v>49</v>
      </c>
      <c r="D61" s="8" t="s">
        <v>50</v>
      </c>
      <c r="E61" s="8" t="s">
        <v>51</v>
      </c>
      <c r="F61" s="9">
        <v>1968</v>
      </c>
      <c r="G61" s="9">
        <v>1.68</v>
      </c>
      <c r="H61" s="22">
        <f t="shared" si="4"/>
        <v>485.52</v>
      </c>
      <c r="I61">
        <f t="shared" si="6"/>
        <v>289</v>
      </c>
      <c r="J61" s="16">
        <v>0.36302083333333335</v>
      </c>
      <c r="K61" s="16">
        <v>0.5428356481481481</v>
      </c>
      <c r="M61">
        <v>8</v>
      </c>
      <c r="N61" s="16">
        <v>0.4461805555555556</v>
      </c>
      <c r="O61" s="16">
        <v>0.4574421296296296</v>
      </c>
      <c r="P61" s="16">
        <f t="shared" si="5"/>
        <v>0.011261574074074021</v>
      </c>
      <c r="Q61" s="18">
        <v>281</v>
      </c>
      <c r="R61" s="18">
        <v>0</v>
      </c>
    </row>
    <row r="62" spans="1:18" ht="15">
      <c r="A62">
        <v>21</v>
      </c>
      <c r="B62" s="7">
        <v>17</v>
      </c>
      <c r="C62" s="7" t="s">
        <v>66</v>
      </c>
      <c r="D62" s="8" t="s">
        <v>67</v>
      </c>
      <c r="E62" s="8" t="s">
        <v>68</v>
      </c>
      <c r="F62" s="9">
        <v>1975</v>
      </c>
      <c r="G62" s="9">
        <v>1.75</v>
      </c>
      <c r="H62" s="22">
        <f t="shared" si="4"/>
        <v>637</v>
      </c>
      <c r="I62">
        <f t="shared" si="6"/>
        <v>364</v>
      </c>
      <c r="J62" s="16">
        <v>0.3678819444444445</v>
      </c>
      <c r="K62" s="16">
        <v>0.541724537037037</v>
      </c>
      <c r="M62">
        <v>0</v>
      </c>
      <c r="N62" s="16">
        <v>0.4767361111111111</v>
      </c>
      <c r="P62" s="16"/>
      <c r="Q62" s="18">
        <v>364</v>
      </c>
      <c r="R62" s="18">
        <v>0</v>
      </c>
    </row>
    <row r="63" spans="1:18" ht="15">
      <c r="A63">
        <v>22</v>
      </c>
      <c r="B63" s="7">
        <v>15</v>
      </c>
      <c r="C63" s="8" t="s">
        <v>60</v>
      </c>
      <c r="D63" s="8" t="s">
        <v>61</v>
      </c>
      <c r="E63" s="8" t="s">
        <v>62</v>
      </c>
      <c r="F63" s="9">
        <v>1972</v>
      </c>
      <c r="G63" s="9">
        <v>1.72</v>
      </c>
      <c r="H63" s="22">
        <f t="shared" si="4"/>
        <v>638.12</v>
      </c>
      <c r="I63">
        <f t="shared" si="6"/>
        <v>371</v>
      </c>
      <c r="J63" s="16">
        <v>0.3664699074074074</v>
      </c>
      <c r="K63" s="16">
        <v>0.5410995370370371</v>
      </c>
      <c r="M63">
        <v>2</v>
      </c>
      <c r="N63" s="16">
        <v>0.4646412037037037</v>
      </c>
      <c r="P63" s="16"/>
      <c r="Q63" s="18">
        <v>369</v>
      </c>
      <c r="R63" s="18">
        <v>0</v>
      </c>
    </row>
    <row r="64" spans="1:18" ht="15">
      <c r="A64">
        <v>23</v>
      </c>
      <c r="B64" s="7">
        <v>26</v>
      </c>
      <c r="C64" s="8" t="s">
        <v>91</v>
      </c>
      <c r="D64" s="8" t="s">
        <v>92</v>
      </c>
      <c r="E64" s="8" t="s">
        <v>93</v>
      </c>
      <c r="F64" s="9">
        <v>2008</v>
      </c>
      <c r="G64" s="9">
        <v>2.08</v>
      </c>
      <c r="H64" s="22">
        <f t="shared" si="4"/>
        <v>705.12</v>
      </c>
      <c r="I64">
        <f t="shared" si="6"/>
        <v>339</v>
      </c>
      <c r="J64" s="16">
        <v>0.3741666666666667</v>
      </c>
      <c r="K64" s="16">
        <v>0.5478587962962963</v>
      </c>
      <c r="M64">
        <v>0</v>
      </c>
      <c r="N64" s="16">
        <v>0.4449768518518518</v>
      </c>
      <c r="O64" s="16">
        <v>0.45690972222222226</v>
      </c>
      <c r="P64" s="16">
        <f>O64-N64</f>
        <v>0.01193287037037044</v>
      </c>
      <c r="Q64" s="18">
        <v>339</v>
      </c>
      <c r="R64" s="18">
        <v>0</v>
      </c>
    </row>
    <row r="65" spans="1:18" ht="15">
      <c r="A65">
        <v>24</v>
      </c>
      <c r="B65" s="7">
        <v>12</v>
      </c>
      <c r="C65" s="8" t="s">
        <v>52</v>
      </c>
      <c r="D65" s="8" t="s">
        <v>53</v>
      </c>
      <c r="E65" s="15" t="s">
        <v>109</v>
      </c>
      <c r="F65" s="15">
        <v>2009</v>
      </c>
      <c r="G65" s="9">
        <v>2.09</v>
      </c>
      <c r="H65" s="22">
        <f t="shared" si="4"/>
        <v>708.51</v>
      </c>
      <c r="I65">
        <f t="shared" si="6"/>
        <v>339</v>
      </c>
      <c r="J65" s="16">
        <v>0.3643865740740741</v>
      </c>
      <c r="K65" s="16">
        <v>0.5408564814814815</v>
      </c>
      <c r="M65">
        <v>4</v>
      </c>
      <c r="N65" s="16">
        <v>0.4454282407407408</v>
      </c>
      <c r="O65" s="16">
        <v>0.4573148148148148</v>
      </c>
      <c r="P65" s="16">
        <f>O65-N65</f>
        <v>0.011886574074074008</v>
      </c>
      <c r="Q65" s="18">
        <v>335</v>
      </c>
      <c r="R65" s="18">
        <v>0</v>
      </c>
    </row>
    <row r="66" spans="1:18" ht="15">
      <c r="A66">
        <v>25</v>
      </c>
      <c r="B66" s="7">
        <v>25</v>
      </c>
      <c r="C66" s="8" t="s">
        <v>88</v>
      </c>
      <c r="D66" s="8" t="s">
        <v>89</v>
      </c>
      <c r="E66" s="8" t="s">
        <v>90</v>
      </c>
      <c r="F66" s="9">
        <v>1999</v>
      </c>
      <c r="G66" s="9">
        <v>1.99</v>
      </c>
      <c r="H66" s="22">
        <f t="shared" si="4"/>
        <v>732.32</v>
      </c>
      <c r="I66">
        <f t="shared" si="6"/>
        <v>368</v>
      </c>
      <c r="J66" s="16">
        <v>0.37341435185185184</v>
      </c>
      <c r="K66" s="16">
        <v>0.5455902777777778</v>
      </c>
      <c r="M66">
        <v>4</v>
      </c>
      <c r="N66" s="16">
        <v>0.4502083333333333</v>
      </c>
      <c r="O66" s="16">
        <v>0.4624305555555555</v>
      </c>
      <c r="P66" s="16">
        <f>O66-N66</f>
        <v>0.01222222222222219</v>
      </c>
      <c r="Q66" s="18">
        <v>364</v>
      </c>
      <c r="R66" s="18">
        <v>0</v>
      </c>
    </row>
    <row r="67" spans="1:18" ht="15">
      <c r="A67">
        <v>26</v>
      </c>
      <c r="B67" s="7">
        <v>6</v>
      </c>
      <c r="C67" s="8" t="s">
        <v>35</v>
      </c>
      <c r="D67" s="8" t="s">
        <v>36</v>
      </c>
      <c r="E67" s="8" t="s">
        <v>37</v>
      </c>
      <c r="F67" s="9">
        <v>1966</v>
      </c>
      <c r="G67" s="9">
        <v>1.66</v>
      </c>
      <c r="H67" s="22">
        <f t="shared" si="4"/>
        <v>770.24</v>
      </c>
      <c r="I67">
        <f t="shared" si="6"/>
        <v>464</v>
      </c>
      <c r="J67" s="16" t="s">
        <v>172</v>
      </c>
      <c r="K67" s="16" t="s">
        <v>172</v>
      </c>
      <c r="M67">
        <v>100</v>
      </c>
      <c r="N67" t="s">
        <v>172</v>
      </c>
      <c r="O67" t="s">
        <v>173</v>
      </c>
      <c r="P67" s="16" t="s">
        <v>172</v>
      </c>
      <c r="Q67" s="18">
        <v>364</v>
      </c>
      <c r="R67" s="18">
        <v>0</v>
      </c>
    </row>
  </sheetData>
  <sheetProtection/>
  <printOptions gridLines="1"/>
  <pageMargins left="0.2755905511811024" right="0.11811023622047245" top="0.1968503937007874" bottom="0" header="0.3937007874015748" footer="0.2362204724409449"/>
  <pageSetup horizontalDpi="600" verticalDpi="600" orientation="landscape" paperSize="9" scale="63" r:id="rId1"/>
  <rowBreaks count="1" manualBreakCount="1">
    <brk id="37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0">
      <selection activeCell="E37" sqref="E37"/>
    </sheetView>
  </sheetViews>
  <sheetFormatPr defaultColWidth="11.421875" defaultRowHeight="12.75"/>
  <cols>
    <col min="1" max="1" width="4.7109375" style="0" customWidth="1"/>
    <col min="2" max="2" width="4.421875" style="0" customWidth="1"/>
    <col min="3" max="3" width="25.00390625" style="0" customWidth="1"/>
    <col min="4" max="4" width="22.140625" style="0" customWidth="1"/>
    <col min="5" max="5" width="30.00390625" style="0" customWidth="1"/>
    <col min="6" max="6" width="6.8515625" style="0" customWidth="1"/>
    <col min="7" max="7" width="5.140625" style="0" customWidth="1"/>
    <col min="8" max="8" width="7.421875" style="0" customWidth="1"/>
    <col min="9" max="9" width="9.140625" style="0" customWidth="1"/>
    <col min="10" max="10" width="9.00390625" style="0" customWidth="1"/>
    <col min="11" max="11" width="9.28125" style="0" customWidth="1"/>
    <col min="12" max="12" width="8.57421875" style="0" customWidth="1"/>
    <col min="13" max="13" width="11.28125" style="0" customWidth="1"/>
    <col min="14" max="14" width="9.7109375" style="0" customWidth="1"/>
    <col min="15" max="15" width="11.7109375" style="0" customWidth="1"/>
    <col min="17" max="17" width="8.28125" style="0" customWidth="1"/>
    <col min="18" max="18" width="5.8515625" style="0" customWidth="1"/>
  </cols>
  <sheetData>
    <row r="1" spans="1:17" ht="23.25">
      <c r="A1" s="1"/>
      <c r="B1" s="1"/>
      <c r="C1" s="1" t="s">
        <v>0</v>
      </c>
      <c r="D1" s="1" t="s">
        <v>1</v>
      </c>
      <c r="E1" s="1">
        <v>2011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3.25">
      <c r="A2" s="1"/>
      <c r="B2" s="1"/>
      <c r="C2" s="1"/>
      <c r="D2" s="1" t="s">
        <v>94</v>
      </c>
      <c r="E2" s="1" t="s">
        <v>95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9" ht="48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4" t="s">
        <v>8</v>
      </c>
      <c r="G3" s="4" t="s">
        <v>9</v>
      </c>
      <c r="H3" s="11" t="s">
        <v>10</v>
      </c>
      <c r="I3" s="11" t="s">
        <v>103</v>
      </c>
      <c r="J3" s="11" t="s">
        <v>11</v>
      </c>
      <c r="K3" s="11" t="s">
        <v>12</v>
      </c>
      <c r="L3" s="11" t="s">
        <v>18</v>
      </c>
      <c r="M3" s="11" t="s">
        <v>105</v>
      </c>
      <c r="N3" s="11" t="s">
        <v>106</v>
      </c>
      <c r="O3" s="11" t="s">
        <v>161</v>
      </c>
      <c r="P3" s="12" t="s">
        <v>162</v>
      </c>
      <c r="Q3" s="12" t="s">
        <v>107</v>
      </c>
      <c r="R3" s="5" t="s">
        <v>108</v>
      </c>
      <c r="S3" s="5"/>
    </row>
    <row r="4" spans="1:18" ht="15">
      <c r="A4">
        <v>1</v>
      </c>
      <c r="B4" s="7">
        <v>26</v>
      </c>
      <c r="C4" s="8" t="s">
        <v>91</v>
      </c>
      <c r="D4" s="8" t="s">
        <v>92</v>
      </c>
      <c r="E4" s="8" t="s">
        <v>93</v>
      </c>
      <c r="F4" s="9">
        <v>2008</v>
      </c>
      <c r="G4" s="9">
        <v>2.08</v>
      </c>
      <c r="H4" s="22">
        <f aca="true" t="shared" si="0" ref="H4:H29">I4*G4</f>
        <v>413.92</v>
      </c>
      <c r="I4">
        <f aca="true" t="shared" si="1" ref="I4:I29">K4+Q4+R4</f>
        <v>199</v>
      </c>
      <c r="J4" s="21">
        <v>0.166712962962963</v>
      </c>
      <c r="K4">
        <v>0</v>
      </c>
      <c r="L4" s="16">
        <v>0.6691782407407407</v>
      </c>
      <c r="M4" s="16">
        <v>0.6747800925925925</v>
      </c>
      <c r="N4" s="16">
        <v>0.6811689814814814</v>
      </c>
      <c r="O4" s="16">
        <f aca="true" t="shared" si="2" ref="O4:O24">M4-L4</f>
        <v>0.005601851851851802</v>
      </c>
      <c r="P4" s="16">
        <f aca="true" t="shared" si="3" ref="P4:P24">N4-L4</f>
        <v>0.01199074074074069</v>
      </c>
      <c r="Q4" s="18">
        <v>199</v>
      </c>
      <c r="R4" s="18">
        <v>0</v>
      </c>
    </row>
    <row r="5" spans="1:18" ht="15">
      <c r="A5">
        <v>2</v>
      </c>
      <c r="B5" s="7">
        <v>22</v>
      </c>
      <c r="C5" s="8" t="s">
        <v>80</v>
      </c>
      <c r="D5" s="8" t="s">
        <v>24</v>
      </c>
      <c r="E5" s="8" t="s">
        <v>81</v>
      </c>
      <c r="F5" s="9">
        <v>1987</v>
      </c>
      <c r="G5" s="9">
        <v>1.87</v>
      </c>
      <c r="H5" s="22">
        <f t="shared" si="0"/>
        <v>564.74</v>
      </c>
      <c r="I5">
        <f t="shared" si="1"/>
        <v>302</v>
      </c>
      <c r="J5" s="21">
        <v>0.16697916666666668</v>
      </c>
      <c r="K5">
        <v>0</v>
      </c>
      <c r="L5" s="16">
        <v>0.6706018518518518</v>
      </c>
      <c r="M5" s="16">
        <v>0.6758333333333333</v>
      </c>
      <c r="N5" s="16">
        <v>0.6818287037037036</v>
      </c>
      <c r="O5" s="16">
        <f t="shared" si="2"/>
        <v>0.005231481481481448</v>
      </c>
      <c r="P5" s="16">
        <f t="shared" si="3"/>
        <v>0.011226851851851793</v>
      </c>
      <c r="Q5" s="18">
        <v>302</v>
      </c>
      <c r="R5" s="18">
        <v>0</v>
      </c>
    </row>
    <row r="6" spans="1:18" ht="15">
      <c r="A6">
        <v>3</v>
      </c>
      <c r="B6" s="7">
        <v>13</v>
      </c>
      <c r="C6" s="8" t="s">
        <v>54</v>
      </c>
      <c r="D6" s="8" t="s">
        <v>55</v>
      </c>
      <c r="E6" s="8" t="s">
        <v>56</v>
      </c>
      <c r="F6" s="9">
        <v>1971</v>
      </c>
      <c r="G6" s="9">
        <v>1.71</v>
      </c>
      <c r="H6" s="22">
        <f t="shared" si="0"/>
        <v>605.34</v>
      </c>
      <c r="I6">
        <f t="shared" si="1"/>
        <v>354</v>
      </c>
      <c r="J6" s="21">
        <v>0.16722222222222216</v>
      </c>
      <c r="K6">
        <v>0</v>
      </c>
      <c r="L6" s="16">
        <v>0.6647569444444444</v>
      </c>
      <c r="M6" s="16">
        <v>0.6697800925925925</v>
      </c>
      <c r="N6" s="16">
        <v>0.6758912037037037</v>
      </c>
      <c r="O6" s="16">
        <f t="shared" si="2"/>
        <v>0.005023148148148082</v>
      </c>
      <c r="P6" s="16">
        <f t="shared" si="3"/>
        <v>0.01113425925925926</v>
      </c>
      <c r="Q6" s="18">
        <v>354</v>
      </c>
      <c r="R6" s="18">
        <v>0</v>
      </c>
    </row>
    <row r="7" spans="1:18" ht="15">
      <c r="A7">
        <v>4</v>
      </c>
      <c r="B7" s="7">
        <v>4</v>
      </c>
      <c r="C7" s="8" t="s">
        <v>29</v>
      </c>
      <c r="D7" s="8" t="s">
        <v>30</v>
      </c>
      <c r="E7" s="8" t="s">
        <v>31</v>
      </c>
      <c r="F7" s="9">
        <v>1959</v>
      </c>
      <c r="G7" s="9">
        <v>1.59</v>
      </c>
      <c r="H7" s="22">
        <f t="shared" si="0"/>
        <v>664.62</v>
      </c>
      <c r="I7">
        <f t="shared" si="1"/>
        <v>418</v>
      </c>
      <c r="J7" s="21">
        <v>0.16666666666666663</v>
      </c>
      <c r="K7">
        <v>0</v>
      </c>
      <c r="L7" s="16">
        <v>0.6569675925925925</v>
      </c>
      <c r="M7" s="16">
        <v>0.6620138888888889</v>
      </c>
      <c r="N7" s="16">
        <v>0.6677083333333332</v>
      </c>
      <c r="O7" s="16">
        <f t="shared" si="2"/>
        <v>0.005046296296296382</v>
      </c>
      <c r="P7" s="16">
        <f t="shared" si="3"/>
        <v>0.010740740740740717</v>
      </c>
      <c r="Q7" s="18">
        <v>418</v>
      </c>
      <c r="R7" s="18">
        <v>0</v>
      </c>
    </row>
    <row r="8" spans="1:18" ht="15">
      <c r="A8">
        <v>5</v>
      </c>
      <c r="B8" s="7">
        <v>7</v>
      </c>
      <c r="C8" s="8" t="s">
        <v>38</v>
      </c>
      <c r="D8" s="8" t="s">
        <v>39</v>
      </c>
      <c r="E8" s="8" t="s">
        <v>40</v>
      </c>
      <c r="F8" s="9">
        <v>1967</v>
      </c>
      <c r="G8" s="9">
        <v>1.67</v>
      </c>
      <c r="H8" s="22">
        <f t="shared" si="0"/>
        <v>664.66</v>
      </c>
      <c r="I8">
        <f t="shared" si="1"/>
        <v>398</v>
      </c>
      <c r="J8" s="21">
        <v>0.1905555555555556</v>
      </c>
      <c r="K8">
        <v>34</v>
      </c>
      <c r="L8" s="16">
        <v>0.6597222222222222</v>
      </c>
      <c r="M8" s="16">
        <v>0.6648032407407407</v>
      </c>
      <c r="N8" s="16">
        <v>0.6707407407407407</v>
      </c>
      <c r="O8" s="16">
        <f t="shared" si="2"/>
        <v>0.005081018518518499</v>
      </c>
      <c r="P8" s="16">
        <f t="shared" si="3"/>
        <v>0.011018518518518539</v>
      </c>
      <c r="Q8" s="18">
        <v>364</v>
      </c>
      <c r="R8" s="18">
        <v>0</v>
      </c>
    </row>
    <row r="9" spans="1:18" ht="15">
      <c r="A9">
        <v>6</v>
      </c>
      <c r="B9" s="7">
        <v>10</v>
      </c>
      <c r="C9" s="8" t="s">
        <v>46</v>
      </c>
      <c r="D9" s="8" t="s">
        <v>47</v>
      </c>
      <c r="E9" s="8" t="s">
        <v>48</v>
      </c>
      <c r="F9" s="9">
        <v>1968</v>
      </c>
      <c r="G9" s="9">
        <v>1.68</v>
      </c>
      <c r="H9" s="22">
        <f t="shared" si="0"/>
        <v>725.76</v>
      </c>
      <c r="I9">
        <f t="shared" si="1"/>
        <v>432</v>
      </c>
      <c r="J9" s="21">
        <v>0.16681712962962958</v>
      </c>
      <c r="K9">
        <v>0</v>
      </c>
      <c r="L9" s="16">
        <v>0.6636805555555555</v>
      </c>
      <c r="M9" s="16">
        <v>0.6686574074074074</v>
      </c>
      <c r="N9" s="16">
        <v>0.6744097222222223</v>
      </c>
      <c r="O9" s="16">
        <f t="shared" si="2"/>
        <v>0.004976851851851927</v>
      </c>
      <c r="P9" s="16">
        <f t="shared" si="3"/>
        <v>0.01072916666666679</v>
      </c>
      <c r="Q9" s="18">
        <v>432</v>
      </c>
      <c r="R9" s="18">
        <v>0</v>
      </c>
    </row>
    <row r="10" spans="1:18" ht="15">
      <c r="A10">
        <v>7</v>
      </c>
      <c r="B10" s="7">
        <v>14</v>
      </c>
      <c r="C10" s="8" t="s">
        <v>57</v>
      </c>
      <c r="D10" s="8" t="s">
        <v>58</v>
      </c>
      <c r="E10" s="8" t="s">
        <v>59</v>
      </c>
      <c r="F10" s="9">
        <v>1972</v>
      </c>
      <c r="G10" s="9">
        <v>1.72</v>
      </c>
      <c r="H10" s="22">
        <f t="shared" si="0"/>
        <v>770.56</v>
      </c>
      <c r="I10">
        <f t="shared" si="1"/>
        <v>448</v>
      </c>
      <c r="J10" s="21">
        <v>0.16694444444444445</v>
      </c>
      <c r="K10">
        <v>0</v>
      </c>
      <c r="L10" s="16">
        <v>0.6642361111111111</v>
      </c>
      <c r="M10" s="16">
        <v>0.6692476851851853</v>
      </c>
      <c r="N10" s="16">
        <v>0.674837962962963</v>
      </c>
      <c r="O10" s="16">
        <f t="shared" si="2"/>
        <v>0.005011574074074154</v>
      </c>
      <c r="P10" s="16">
        <f t="shared" si="3"/>
        <v>0.010601851851851807</v>
      </c>
      <c r="Q10" s="18">
        <v>448</v>
      </c>
      <c r="R10" s="18">
        <v>0</v>
      </c>
    </row>
    <row r="11" spans="1:18" ht="15">
      <c r="A11">
        <v>8</v>
      </c>
      <c r="B11" s="7">
        <v>6</v>
      </c>
      <c r="C11" s="8" t="s">
        <v>35</v>
      </c>
      <c r="D11" s="8" t="s">
        <v>36</v>
      </c>
      <c r="E11" s="8" t="s">
        <v>37</v>
      </c>
      <c r="F11" s="9">
        <v>1966</v>
      </c>
      <c r="G11" s="9">
        <v>1.66</v>
      </c>
      <c r="H11" s="22">
        <f t="shared" si="0"/>
        <v>803.4399999999999</v>
      </c>
      <c r="I11">
        <f t="shared" si="1"/>
        <v>484</v>
      </c>
      <c r="J11" s="21" t="s">
        <v>172</v>
      </c>
      <c r="K11">
        <v>100</v>
      </c>
      <c r="L11" s="16">
        <v>0.6590625</v>
      </c>
      <c r="M11" s="16">
        <v>0.6641087962962963</v>
      </c>
      <c r="N11" s="16">
        <v>0.67</v>
      </c>
      <c r="O11" s="16">
        <f t="shared" si="2"/>
        <v>0.005046296296296271</v>
      </c>
      <c r="P11" s="16">
        <f t="shared" si="3"/>
        <v>0.010937499999999933</v>
      </c>
      <c r="Q11" s="18">
        <v>384</v>
      </c>
      <c r="R11" s="18">
        <v>0</v>
      </c>
    </row>
    <row r="12" spans="1:18" ht="15">
      <c r="A12">
        <v>9</v>
      </c>
      <c r="B12" s="7">
        <v>5</v>
      </c>
      <c r="C12" s="8" t="s">
        <v>32</v>
      </c>
      <c r="D12" s="8" t="s">
        <v>33</v>
      </c>
      <c r="E12" s="8" t="s">
        <v>34</v>
      </c>
      <c r="F12" s="9">
        <v>1965</v>
      </c>
      <c r="G12" s="9">
        <v>1.65</v>
      </c>
      <c r="H12" s="22">
        <f t="shared" si="0"/>
        <v>930.5999999999999</v>
      </c>
      <c r="I12">
        <f t="shared" si="1"/>
        <v>564</v>
      </c>
      <c r="J12" s="21">
        <v>0.16675925925925927</v>
      </c>
      <c r="K12">
        <v>0</v>
      </c>
      <c r="L12" s="16">
        <v>0.6603819444444444</v>
      </c>
      <c r="M12" s="16">
        <v>0.6649074074074074</v>
      </c>
      <c r="N12" s="16">
        <v>0.670798611111111</v>
      </c>
      <c r="O12" s="16">
        <f t="shared" si="2"/>
        <v>0.004525462962962967</v>
      </c>
      <c r="P12" s="16">
        <f t="shared" si="3"/>
        <v>0.01041666666666663</v>
      </c>
      <c r="Q12" s="18">
        <v>564</v>
      </c>
      <c r="R12" s="18">
        <v>0</v>
      </c>
    </row>
    <row r="13" spans="1:18" ht="15">
      <c r="A13">
        <v>10</v>
      </c>
      <c r="B13" s="7">
        <v>9</v>
      </c>
      <c r="C13" s="8" t="s">
        <v>43</v>
      </c>
      <c r="D13" s="8" t="s">
        <v>44</v>
      </c>
      <c r="E13" s="8" t="s">
        <v>45</v>
      </c>
      <c r="F13" s="9">
        <v>1968</v>
      </c>
      <c r="G13" s="9">
        <v>1.68</v>
      </c>
      <c r="H13" s="22">
        <f t="shared" si="0"/>
        <v>947.52</v>
      </c>
      <c r="I13">
        <f t="shared" si="1"/>
        <v>564</v>
      </c>
      <c r="J13" s="21">
        <v>0.16666666666666666</v>
      </c>
      <c r="K13">
        <v>0</v>
      </c>
      <c r="L13" s="16">
        <v>0.6631018518518519</v>
      </c>
      <c r="M13" s="16">
        <v>0.6677546296296296</v>
      </c>
      <c r="N13" s="16">
        <v>0.6733912037037038</v>
      </c>
      <c r="O13" s="16">
        <f t="shared" si="2"/>
        <v>0.004652777777777728</v>
      </c>
      <c r="P13" s="16">
        <f t="shared" si="3"/>
        <v>0.010289351851851869</v>
      </c>
      <c r="Q13" s="18">
        <v>564</v>
      </c>
      <c r="R13" s="18">
        <v>0</v>
      </c>
    </row>
    <row r="14" spans="1:18" ht="15">
      <c r="A14">
        <v>11</v>
      </c>
      <c r="B14" s="7">
        <v>16</v>
      </c>
      <c r="C14" s="7" t="s">
        <v>63</v>
      </c>
      <c r="D14" s="8" t="s">
        <v>64</v>
      </c>
      <c r="E14" s="8" t="s">
        <v>65</v>
      </c>
      <c r="F14" s="9">
        <v>1974</v>
      </c>
      <c r="G14" s="9">
        <v>1.74</v>
      </c>
      <c r="H14" s="22">
        <f t="shared" si="0"/>
        <v>1014.42</v>
      </c>
      <c r="I14">
        <f t="shared" si="1"/>
        <v>583</v>
      </c>
      <c r="J14" s="21">
        <v>0.1746875</v>
      </c>
      <c r="K14">
        <v>11</v>
      </c>
      <c r="L14" s="16">
        <v>0.665462962962963</v>
      </c>
      <c r="M14" s="16">
        <v>0.669988425925926</v>
      </c>
      <c r="N14" s="16">
        <v>0.6758333333333333</v>
      </c>
      <c r="O14" s="16">
        <f t="shared" si="2"/>
        <v>0.004525462962962967</v>
      </c>
      <c r="P14" s="16">
        <f t="shared" si="3"/>
        <v>0.010370370370370252</v>
      </c>
      <c r="Q14" s="18">
        <v>572</v>
      </c>
      <c r="R14" s="18">
        <v>0</v>
      </c>
    </row>
    <row r="15" spans="1:18" ht="15">
      <c r="A15">
        <v>12</v>
      </c>
      <c r="B15" s="7">
        <v>15</v>
      </c>
      <c r="C15" s="8" t="s">
        <v>60</v>
      </c>
      <c r="D15" s="8" t="s">
        <v>61</v>
      </c>
      <c r="E15" s="8" t="s">
        <v>62</v>
      </c>
      <c r="F15" s="9">
        <v>1972</v>
      </c>
      <c r="G15" s="9">
        <v>1.72</v>
      </c>
      <c r="H15" s="22">
        <f t="shared" si="0"/>
        <v>1042.32</v>
      </c>
      <c r="I15">
        <f t="shared" si="1"/>
        <v>606</v>
      </c>
      <c r="J15" s="21">
        <v>0.16675925925925927</v>
      </c>
      <c r="K15">
        <v>0</v>
      </c>
      <c r="L15" s="16">
        <v>0.6678472222222221</v>
      </c>
      <c r="M15" s="16">
        <v>0.6728935185185185</v>
      </c>
      <c r="N15" s="16">
        <v>0.6775</v>
      </c>
      <c r="O15" s="16">
        <f t="shared" si="2"/>
        <v>0.005046296296296382</v>
      </c>
      <c r="P15" s="16">
        <f t="shared" si="3"/>
        <v>0.009652777777777954</v>
      </c>
      <c r="Q15" s="18">
        <v>606</v>
      </c>
      <c r="R15" s="18">
        <v>0</v>
      </c>
    </row>
    <row r="16" spans="1:18" ht="15">
      <c r="A16">
        <v>13</v>
      </c>
      <c r="B16" s="7">
        <v>23</v>
      </c>
      <c r="C16" s="8" t="s">
        <v>82</v>
      </c>
      <c r="D16" s="8" t="s">
        <v>83</v>
      </c>
      <c r="E16" s="8" t="s">
        <v>84</v>
      </c>
      <c r="F16" s="9">
        <v>1989</v>
      </c>
      <c r="G16" s="9">
        <v>1.89</v>
      </c>
      <c r="H16" s="22">
        <f t="shared" si="0"/>
        <v>1058.3999999999999</v>
      </c>
      <c r="I16">
        <f t="shared" si="1"/>
        <v>560</v>
      </c>
      <c r="J16" s="21">
        <v>0.16692129629629626</v>
      </c>
      <c r="K16">
        <v>0</v>
      </c>
      <c r="L16" s="16">
        <v>0.670150462962963</v>
      </c>
      <c r="M16" s="16">
        <v>0.6748263888888889</v>
      </c>
      <c r="N16" s="16">
        <v>0.6804398148148149</v>
      </c>
      <c r="O16" s="16">
        <f t="shared" si="2"/>
        <v>0.004675925925925917</v>
      </c>
      <c r="P16" s="16">
        <f t="shared" si="3"/>
        <v>0.010289351851851869</v>
      </c>
      <c r="Q16" s="18">
        <v>560</v>
      </c>
      <c r="R16" s="18">
        <v>0</v>
      </c>
    </row>
    <row r="17" spans="1:18" ht="15">
      <c r="A17">
        <v>14</v>
      </c>
      <c r="B17" s="7">
        <v>18</v>
      </c>
      <c r="C17" s="7" t="s">
        <v>69</v>
      </c>
      <c r="D17" s="8" t="s">
        <v>70</v>
      </c>
      <c r="E17" s="8" t="s">
        <v>71</v>
      </c>
      <c r="F17" s="9">
        <v>1976</v>
      </c>
      <c r="G17" s="9">
        <v>1.76</v>
      </c>
      <c r="H17" s="22">
        <f t="shared" si="0"/>
        <v>1080.64</v>
      </c>
      <c r="I17">
        <f t="shared" si="1"/>
        <v>614</v>
      </c>
      <c r="J17" s="21">
        <v>0.16675925925925927</v>
      </c>
      <c r="K17">
        <v>0</v>
      </c>
      <c r="L17" s="16">
        <v>0.662511574074074</v>
      </c>
      <c r="M17" s="16">
        <v>0.6669444444444445</v>
      </c>
      <c r="N17" s="16">
        <v>0.6727314814814815</v>
      </c>
      <c r="O17" s="16">
        <f t="shared" si="2"/>
        <v>0.004432870370370434</v>
      </c>
      <c r="P17" s="16">
        <f t="shared" si="3"/>
        <v>0.010219907407407525</v>
      </c>
      <c r="Q17" s="18">
        <v>614</v>
      </c>
      <c r="R17" s="18">
        <v>0</v>
      </c>
    </row>
    <row r="18" spans="1:18" ht="15">
      <c r="A18">
        <v>15</v>
      </c>
      <c r="B18" s="7">
        <v>20</v>
      </c>
      <c r="C18" s="8" t="s">
        <v>75</v>
      </c>
      <c r="D18" s="8" t="s">
        <v>76</v>
      </c>
      <c r="E18" s="8" t="s">
        <v>77</v>
      </c>
      <c r="F18" s="9">
        <v>1980</v>
      </c>
      <c r="G18" s="9">
        <v>1.8</v>
      </c>
      <c r="H18" s="22">
        <f t="shared" si="0"/>
        <v>1119.6000000000001</v>
      </c>
      <c r="I18">
        <f t="shared" si="1"/>
        <v>622</v>
      </c>
      <c r="J18" s="21">
        <v>0.18260416666666668</v>
      </c>
      <c r="K18">
        <v>22</v>
      </c>
      <c r="L18" s="16">
        <v>0.6684606481481481</v>
      </c>
      <c r="M18" s="16">
        <v>0.6735648148148149</v>
      </c>
      <c r="N18" s="16">
        <v>0.6780902777777778</v>
      </c>
      <c r="O18" s="16">
        <f t="shared" si="2"/>
        <v>0.005104166666666798</v>
      </c>
      <c r="P18" s="16">
        <f t="shared" si="3"/>
        <v>0.009629629629629655</v>
      </c>
      <c r="Q18" s="18">
        <v>600</v>
      </c>
      <c r="R18" s="18">
        <v>0</v>
      </c>
    </row>
    <row r="19" spans="1:18" ht="15">
      <c r="A19">
        <v>16</v>
      </c>
      <c r="B19" s="7">
        <v>1</v>
      </c>
      <c r="C19" s="8" t="s">
        <v>20</v>
      </c>
      <c r="D19" s="8" t="s">
        <v>21</v>
      </c>
      <c r="E19" s="8" t="s">
        <v>22</v>
      </c>
      <c r="F19" s="9">
        <v>1955</v>
      </c>
      <c r="G19" s="10">
        <v>1.55</v>
      </c>
      <c r="H19" s="22">
        <f t="shared" si="0"/>
        <v>1125.3</v>
      </c>
      <c r="I19">
        <f t="shared" si="1"/>
        <v>726</v>
      </c>
      <c r="J19" s="21">
        <v>0.166712962962963</v>
      </c>
      <c r="K19">
        <v>0</v>
      </c>
      <c r="L19" s="16">
        <v>0.6576273148148148</v>
      </c>
      <c r="M19" s="16">
        <v>0.662349537037037</v>
      </c>
      <c r="N19" s="16">
        <v>0.6669097222222221</v>
      </c>
      <c r="O19" s="16">
        <f t="shared" si="2"/>
        <v>0.004722222222222183</v>
      </c>
      <c r="P19" s="16">
        <f t="shared" si="3"/>
        <v>0.009282407407407267</v>
      </c>
      <c r="Q19" s="18">
        <v>726</v>
      </c>
      <c r="R19" s="18">
        <v>0</v>
      </c>
    </row>
    <row r="20" spans="1:18" ht="15">
      <c r="A20">
        <v>17</v>
      </c>
      <c r="B20" s="7">
        <v>3</v>
      </c>
      <c r="C20" s="8" t="s">
        <v>26</v>
      </c>
      <c r="D20" s="8" t="s">
        <v>27</v>
      </c>
      <c r="E20" s="8" t="s">
        <v>28</v>
      </c>
      <c r="F20" s="9">
        <v>1957</v>
      </c>
      <c r="G20" s="10">
        <v>1.57</v>
      </c>
      <c r="H20" s="22">
        <f t="shared" si="0"/>
        <v>1135.1100000000001</v>
      </c>
      <c r="I20">
        <f t="shared" si="1"/>
        <v>723</v>
      </c>
      <c r="J20" s="21">
        <v>0.19106481481481474</v>
      </c>
      <c r="K20">
        <v>35</v>
      </c>
      <c r="L20" s="16">
        <v>0.6583101851851852</v>
      </c>
      <c r="M20" s="16">
        <v>0.6625578703703704</v>
      </c>
      <c r="N20" s="16">
        <v>0.668287037037037</v>
      </c>
      <c r="O20" s="16">
        <f t="shared" si="2"/>
        <v>0.004247685185185146</v>
      </c>
      <c r="P20" s="16">
        <f t="shared" si="3"/>
        <v>0.009976851851851709</v>
      </c>
      <c r="Q20" s="18">
        <v>688</v>
      </c>
      <c r="R20" s="18">
        <v>0</v>
      </c>
    </row>
    <row r="21" spans="1:18" ht="15">
      <c r="A21">
        <v>18</v>
      </c>
      <c r="B21" s="7">
        <v>8</v>
      </c>
      <c r="C21" s="8" t="s">
        <v>41</v>
      </c>
      <c r="D21" s="8" t="s">
        <v>42</v>
      </c>
      <c r="E21" s="8" t="s">
        <v>40</v>
      </c>
      <c r="F21" s="9">
        <v>1967</v>
      </c>
      <c r="G21" s="9">
        <v>1.67</v>
      </c>
      <c r="H21" s="22">
        <f t="shared" si="0"/>
        <v>1212.4199999999998</v>
      </c>
      <c r="I21">
        <f t="shared" si="1"/>
        <v>726</v>
      </c>
      <c r="J21" s="21">
        <v>0.16680555555555565</v>
      </c>
      <c r="K21">
        <v>0</v>
      </c>
      <c r="L21" s="16">
        <v>0.6613773148148149</v>
      </c>
      <c r="M21" s="16">
        <v>0.6654861111111111</v>
      </c>
      <c r="N21" s="16">
        <v>0.6712731481481482</v>
      </c>
      <c r="O21" s="16">
        <f t="shared" si="2"/>
        <v>0.0041087962962962354</v>
      </c>
      <c r="P21" s="16">
        <f t="shared" si="3"/>
        <v>0.009895833333333326</v>
      </c>
      <c r="Q21" s="18">
        <v>726</v>
      </c>
      <c r="R21" s="18">
        <v>0</v>
      </c>
    </row>
    <row r="22" spans="1:18" ht="15">
      <c r="A22">
        <v>19</v>
      </c>
      <c r="B22" s="7">
        <v>17</v>
      </c>
      <c r="C22" s="7" t="s">
        <v>66</v>
      </c>
      <c r="D22" s="8" t="s">
        <v>67</v>
      </c>
      <c r="E22" s="8" t="s">
        <v>68</v>
      </c>
      <c r="F22" s="9">
        <v>1975</v>
      </c>
      <c r="G22" s="9">
        <v>1.75</v>
      </c>
      <c r="H22" s="22">
        <f t="shared" si="0"/>
        <v>1221.5</v>
      </c>
      <c r="I22">
        <f t="shared" si="1"/>
        <v>698</v>
      </c>
      <c r="J22" s="21">
        <v>0.17379629629629623</v>
      </c>
      <c r="K22">
        <v>10</v>
      </c>
      <c r="L22" s="16">
        <v>0.667048611111111</v>
      </c>
      <c r="M22" s="16">
        <v>0.6717592592592593</v>
      </c>
      <c r="N22" s="16">
        <v>0.6765625</v>
      </c>
      <c r="O22" s="16">
        <f t="shared" si="2"/>
        <v>0.004710648148148255</v>
      </c>
      <c r="P22" s="16">
        <f t="shared" si="3"/>
        <v>0.009513888888889044</v>
      </c>
      <c r="Q22" s="18">
        <v>688</v>
      </c>
      <c r="R22" s="18">
        <v>0</v>
      </c>
    </row>
    <row r="23" spans="1:18" ht="15">
      <c r="A23">
        <v>20</v>
      </c>
      <c r="B23" s="7">
        <v>19</v>
      </c>
      <c r="C23" s="8" t="s">
        <v>72</v>
      </c>
      <c r="D23" s="8" t="s">
        <v>73</v>
      </c>
      <c r="E23" s="8" t="s">
        <v>74</v>
      </c>
      <c r="F23" s="9">
        <v>1979</v>
      </c>
      <c r="G23" s="9">
        <v>1.79</v>
      </c>
      <c r="H23" s="22">
        <f t="shared" si="0"/>
        <v>1231.52</v>
      </c>
      <c r="I23">
        <f t="shared" si="1"/>
        <v>688</v>
      </c>
      <c r="J23" s="21">
        <v>0.16672453703703705</v>
      </c>
      <c r="K23">
        <v>0</v>
      </c>
      <c r="L23" s="16">
        <v>0.6689236111111111</v>
      </c>
      <c r="M23" s="16">
        <v>0.6736342592592592</v>
      </c>
      <c r="N23" s="16">
        <v>0.6784375</v>
      </c>
      <c r="O23" s="16">
        <f t="shared" si="2"/>
        <v>0.004710648148148144</v>
      </c>
      <c r="P23" s="16">
        <f t="shared" si="3"/>
        <v>0.009513888888888822</v>
      </c>
      <c r="Q23" s="18">
        <v>688</v>
      </c>
      <c r="R23" s="18">
        <v>0</v>
      </c>
    </row>
    <row r="24" spans="1:18" ht="15">
      <c r="A24">
        <v>21</v>
      </c>
      <c r="B24" s="7">
        <v>2</v>
      </c>
      <c r="C24" s="8" t="s">
        <v>23</v>
      </c>
      <c r="D24" s="8" t="s">
        <v>24</v>
      </c>
      <c r="E24" s="8" t="s">
        <v>25</v>
      </c>
      <c r="F24" s="9">
        <v>1956</v>
      </c>
      <c r="G24" s="10">
        <v>1.56</v>
      </c>
      <c r="H24" s="22">
        <f t="shared" si="0"/>
        <v>1405.56</v>
      </c>
      <c r="I24">
        <f t="shared" si="1"/>
        <v>901</v>
      </c>
      <c r="J24" s="21">
        <v>0.17478009259259264</v>
      </c>
      <c r="K24">
        <v>11</v>
      </c>
      <c r="L24" s="16">
        <v>0.6618287037037037</v>
      </c>
      <c r="M24" s="16">
        <v>0.6659490740740741</v>
      </c>
      <c r="N24" s="16">
        <v>0.6709375</v>
      </c>
      <c r="O24" s="16">
        <f t="shared" si="2"/>
        <v>0.004120370370370385</v>
      </c>
      <c r="P24" s="16">
        <f t="shared" si="3"/>
        <v>0.00910879629629624</v>
      </c>
      <c r="Q24" s="18">
        <v>860</v>
      </c>
      <c r="R24" s="18">
        <v>30</v>
      </c>
    </row>
    <row r="25" spans="1:18" ht="15">
      <c r="A25">
        <v>22</v>
      </c>
      <c r="B25" s="7">
        <v>11</v>
      </c>
      <c r="C25" s="8" t="s">
        <v>49</v>
      </c>
      <c r="D25" s="8" t="s">
        <v>50</v>
      </c>
      <c r="E25" s="8" t="s">
        <v>51</v>
      </c>
      <c r="F25" s="9">
        <v>1968</v>
      </c>
      <c r="G25" s="9">
        <v>1.68</v>
      </c>
      <c r="H25" s="22">
        <f t="shared" si="0"/>
        <v>1444.8</v>
      </c>
      <c r="I25">
        <f t="shared" si="1"/>
        <v>860</v>
      </c>
      <c r="J25" s="21">
        <v>0.1669560185185185</v>
      </c>
      <c r="K25">
        <v>0</v>
      </c>
      <c r="L25" s="16">
        <v>0.6936342592592593</v>
      </c>
      <c r="M25" s="16"/>
      <c r="N25" s="16"/>
      <c r="O25" s="16"/>
      <c r="P25" s="16"/>
      <c r="Q25" s="18">
        <v>860</v>
      </c>
      <c r="R25" s="18">
        <v>0</v>
      </c>
    </row>
    <row r="26" spans="1:18" ht="15">
      <c r="A26">
        <v>23</v>
      </c>
      <c r="B26" s="7">
        <v>24</v>
      </c>
      <c r="C26" s="8" t="s">
        <v>85</v>
      </c>
      <c r="D26" s="8" t="s">
        <v>86</v>
      </c>
      <c r="E26" s="8" t="s">
        <v>87</v>
      </c>
      <c r="F26" s="9">
        <v>1997</v>
      </c>
      <c r="G26" s="9">
        <v>1.97</v>
      </c>
      <c r="H26" s="22">
        <f t="shared" si="0"/>
        <v>1696.17</v>
      </c>
      <c r="I26">
        <f t="shared" si="1"/>
        <v>861</v>
      </c>
      <c r="J26" s="21">
        <v>0.16766203703703697</v>
      </c>
      <c r="K26">
        <v>1</v>
      </c>
      <c r="L26" s="16">
        <v>0.6939351851851852</v>
      </c>
      <c r="M26" s="16"/>
      <c r="N26" s="16"/>
      <c r="O26" s="16"/>
      <c r="P26" s="16"/>
      <c r="Q26" s="18">
        <v>860</v>
      </c>
      <c r="R26" s="18">
        <v>0</v>
      </c>
    </row>
    <row r="27" spans="1:18" ht="15">
      <c r="A27">
        <v>24</v>
      </c>
      <c r="B27" s="7">
        <v>12</v>
      </c>
      <c r="C27" s="8" t="s">
        <v>52</v>
      </c>
      <c r="D27" s="8" t="s">
        <v>53</v>
      </c>
      <c r="E27" s="15" t="s">
        <v>109</v>
      </c>
      <c r="F27" s="15">
        <v>2009</v>
      </c>
      <c r="G27" s="9">
        <v>2.09</v>
      </c>
      <c r="H27" s="22">
        <f t="shared" si="0"/>
        <v>1780.6799999999998</v>
      </c>
      <c r="I27">
        <f t="shared" si="1"/>
        <v>852</v>
      </c>
      <c r="J27" s="21"/>
      <c r="K27">
        <v>100</v>
      </c>
      <c r="L27" s="16">
        <v>0.6662847222222222</v>
      </c>
      <c r="M27" s="16">
        <v>0.6706481481481482</v>
      </c>
      <c r="N27" s="16">
        <v>0.6759490740740741</v>
      </c>
      <c r="O27" s="16">
        <f>M27-L27</f>
        <v>0.004363425925925979</v>
      </c>
      <c r="P27" s="16">
        <f>N27-L27</f>
        <v>0.009664351851851882</v>
      </c>
      <c r="Q27" s="18">
        <v>722</v>
      </c>
      <c r="R27" s="18">
        <v>30</v>
      </c>
    </row>
    <row r="28" spans="1:18" ht="15">
      <c r="A28">
        <v>25</v>
      </c>
      <c r="B28" s="7">
        <v>25</v>
      </c>
      <c r="C28" s="8" t="s">
        <v>88</v>
      </c>
      <c r="D28" s="8" t="s">
        <v>89</v>
      </c>
      <c r="E28" s="8" t="s">
        <v>90</v>
      </c>
      <c r="F28" s="9">
        <v>1999</v>
      </c>
      <c r="G28" s="9">
        <v>1.99</v>
      </c>
      <c r="H28" s="22">
        <f t="shared" si="0"/>
        <v>1787.02</v>
      </c>
      <c r="I28">
        <f t="shared" si="1"/>
        <v>898</v>
      </c>
      <c r="J28" s="21">
        <v>0.1724189814814815</v>
      </c>
      <c r="K28">
        <v>8</v>
      </c>
      <c r="L28" s="16">
        <v>0.6940740740740741</v>
      </c>
      <c r="M28" s="16"/>
      <c r="N28" s="16"/>
      <c r="O28" s="16"/>
      <c r="P28" s="16"/>
      <c r="Q28" s="18">
        <v>860</v>
      </c>
      <c r="R28" s="18">
        <v>30</v>
      </c>
    </row>
    <row r="29" spans="1:18" ht="15">
      <c r="A29">
        <v>26</v>
      </c>
      <c r="B29" s="7">
        <v>21</v>
      </c>
      <c r="C29" s="8" t="s">
        <v>78</v>
      </c>
      <c r="D29" s="8" t="s">
        <v>170</v>
      </c>
      <c r="E29" s="8" t="s">
        <v>79</v>
      </c>
      <c r="F29" s="9">
        <v>1986</v>
      </c>
      <c r="G29" s="9">
        <v>1.86</v>
      </c>
      <c r="H29" s="22">
        <f t="shared" si="0"/>
        <v>1841.4</v>
      </c>
      <c r="I29">
        <f t="shared" si="1"/>
        <v>990</v>
      </c>
      <c r="J29" s="21"/>
      <c r="K29">
        <v>100</v>
      </c>
      <c r="L29" s="16">
        <v>0.6937847222222223</v>
      </c>
      <c r="M29" s="16"/>
      <c r="N29" s="16"/>
      <c r="O29" s="16"/>
      <c r="P29" s="16"/>
      <c r="Q29" s="18">
        <v>860</v>
      </c>
      <c r="R29" s="18">
        <v>30</v>
      </c>
    </row>
  </sheetData>
  <sheetProtection/>
  <printOptions gridLines="1"/>
  <pageMargins left="0.19" right="0.1968503937007874" top="0.18" bottom="0" header="0.45" footer="0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0"/>
  <sheetViews>
    <sheetView tabSelected="1" zoomScalePageLayoutView="0" workbookViewId="0" topLeftCell="E1">
      <selection activeCell="L8" sqref="L8"/>
    </sheetView>
  </sheetViews>
  <sheetFormatPr defaultColWidth="11.421875" defaultRowHeight="12.75"/>
  <cols>
    <col min="1" max="1" width="5.28125" style="0" bestFit="1" customWidth="1"/>
    <col min="2" max="2" width="3.8515625" style="0" bestFit="1" customWidth="1"/>
    <col min="3" max="3" width="27.57421875" style="0" customWidth="1"/>
    <col min="4" max="4" width="21.00390625" style="0" customWidth="1"/>
    <col min="5" max="5" width="32.57421875" style="0" customWidth="1"/>
    <col min="6" max="6" width="7.28125" style="0" customWidth="1"/>
    <col min="7" max="7" width="6.57421875" style="0" bestFit="1" customWidth="1"/>
    <col min="8" max="8" width="12.28125" style="0" customWidth="1"/>
    <col min="9" max="9" width="11.140625" style="0" bestFit="1" customWidth="1"/>
    <col min="10" max="10" width="11.28125" style="0" bestFit="1" customWidth="1"/>
    <col min="11" max="11" width="12.8515625" style="0" bestFit="1" customWidth="1"/>
    <col min="12" max="12" width="11.8515625" style="0" customWidth="1"/>
    <col min="13" max="13" width="11.140625" style="0" bestFit="1" customWidth="1"/>
  </cols>
  <sheetData>
    <row r="1" spans="1:17" ht="23.25">
      <c r="A1" s="1"/>
      <c r="B1" s="1"/>
      <c r="C1" s="1" t="s">
        <v>0</v>
      </c>
      <c r="D1" s="1" t="s">
        <v>1</v>
      </c>
      <c r="E1" s="1">
        <v>2011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3.25">
      <c r="A2" s="1"/>
      <c r="B2" s="1"/>
      <c r="C2" s="1"/>
      <c r="D2" s="1" t="s">
        <v>166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9" ht="47.25">
      <c r="A3" s="3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13" t="s">
        <v>8</v>
      </c>
      <c r="G3" s="13" t="s">
        <v>9</v>
      </c>
      <c r="H3" s="14" t="s">
        <v>104</v>
      </c>
      <c r="I3" s="14" t="s">
        <v>103</v>
      </c>
      <c r="J3" s="14" t="s">
        <v>101</v>
      </c>
      <c r="K3" s="14" t="s">
        <v>102</v>
      </c>
      <c r="L3" s="14" t="s">
        <v>98</v>
      </c>
      <c r="M3" s="11"/>
      <c r="N3" s="11"/>
      <c r="O3" s="11"/>
      <c r="P3" s="12"/>
      <c r="Q3" s="12"/>
      <c r="R3" s="5"/>
      <c r="S3" s="5"/>
    </row>
    <row r="4" spans="1:12" ht="15">
      <c r="A4">
        <v>1</v>
      </c>
      <c r="B4" s="7">
        <v>26</v>
      </c>
      <c r="C4" s="8" t="s">
        <v>91</v>
      </c>
      <c r="D4" s="8" t="s">
        <v>92</v>
      </c>
      <c r="E4" s="8" t="s">
        <v>93</v>
      </c>
      <c r="F4" s="8">
        <v>2008</v>
      </c>
      <c r="G4" s="8">
        <v>2.08</v>
      </c>
      <c r="H4" s="19">
        <f aca="true" t="shared" si="0" ref="H4:H29">I4*G4</f>
        <v>834.08</v>
      </c>
      <c r="I4" s="7">
        <f aca="true" t="shared" si="1" ref="I4:I29">J4+K4</f>
        <v>401</v>
      </c>
      <c r="J4" s="7">
        <v>202</v>
      </c>
      <c r="K4" s="7">
        <v>199</v>
      </c>
      <c r="L4" s="7"/>
    </row>
    <row r="5" spans="1:12" ht="15">
      <c r="A5">
        <v>2</v>
      </c>
      <c r="B5" s="7">
        <v>22</v>
      </c>
      <c r="C5" s="8" t="s">
        <v>80</v>
      </c>
      <c r="D5" s="8" t="s">
        <v>24</v>
      </c>
      <c r="E5" s="8" t="s">
        <v>81</v>
      </c>
      <c r="F5" s="8">
        <v>1987</v>
      </c>
      <c r="G5" s="8">
        <v>1.87</v>
      </c>
      <c r="H5" s="19">
        <f t="shared" si="0"/>
        <v>1196.8000000000002</v>
      </c>
      <c r="I5" s="7">
        <f t="shared" si="1"/>
        <v>640</v>
      </c>
      <c r="J5" s="7">
        <v>338</v>
      </c>
      <c r="K5" s="7">
        <v>302</v>
      </c>
      <c r="L5" s="7"/>
    </row>
    <row r="6" spans="1:12" ht="15">
      <c r="A6">
        <v>3</v>
      </c>
      <c r="B6" s="7">
        <v>13</v>
      </c>
      <c r="C6" s="8" t="s">
        <v>54</v>
      </c>
      <c r="D6" s="8" t="s">
        <v>55</v>
      </c>
      <c r="E6" s="8" t="s">
        <v>56</v>
      </c>
      <c r="F6" s="8">
        <v>1971</v>
      </c>
      <c r="G6" s="8">
        <v>1.71</v>
      </c>
      <c r="H6" s="19">
        <f t="shared" si="0"/>
        <v>1217.52</v>
      </c>
      <c r="I6" s="7">
        <f t="shared" si="1"/>
        <v>712</v>
      </c>
      <c r="J6" s="7">
        <v>358</v>
      </c>
      <c r="K6" s="7">
        <v>354</v>
      </c>
      <c r="L6" s="7"/>
    </row>
    <row r="7" spans="1:12" ht="15">
      <c r="A7">
        <v>4</v>
      </c>
      <c r="B7" s="7">
        <v>7</v>
      </c>
      <c r="C7" s="8" t="s">
        <v>38</v>
      </c>
      <c r="D7" s="8" t="s">
        <v>39</v>
      </c>
      <c r="E7" s="8" t="s">
        <v>40</v>
      </c>
      <c r="F7" s="8">
        <v>1967</v>
      </c>
      <c r="G7" s="8">
        <v>1.67</v>
      </c>
      <c r="H7" s="19">
        <f t="shared" si="0"/>
        <v>1245.82</v>
      </c>
      <c r="I7" s="7">
        <f t="shared" si="1"/>
        <v>746</v>
      </c>
      <c r="J7" s="7">
        <v>348</v>
      </c>
      <c r="K7" s="7">
        <v>398</v>
      </c>
      <c r="L7" s="7"/>
    </row>
    <row r="8" spans="1:12" ht="15">
      <c r="A8">
        <v>5</v>
      </c>
      <c r="B8" s="7">
        <v>6</v>
      </c>
      <c r="C8" s="8" t="s">
        <v>35</v>
      </c>
      <c r="D8" s="8" t="s">
        <v>36</v>
      </c>
      <c r="E8" s="8" t="s">
        <v>37</v>
      </c>
      <c r="F8" s="8">
        <v>1966</v>
      </c>
      <c r="G8" s="8">
        <v>1.66</v>
      </c>
      <c r="H8" s="19">
        <f t="shared" si="0"/>
        <v>1344.6</v>
      </c>
      <c r="I8" s="7">
        <f t="shared" si="1"/>
        <v>810</v>
      </c>
      <c r="J8" s="7">
        <v>326</v>
      </c>
      <c r="K8" s="7">
        <v>484</v>
      </c>
      <c r="L8" s="7" t="s">
        <v>176</v>
      </c>
    </row>
    <row r="9" spans="1:12" ht="15">
      <c r="A9">
        <v>6</v>
      </c>
      <c r="B9" s="7">
        <v>4</v>
      </c>
      <c r="C9" s="8" t="s">
        <v>29</v>
      </c>
      <c r="D9" s="8" t="s">
        <v>30</v>
      </c>
      <c r="E9" s="8" t="s">
        <v>31</v>
      </c>
      <c r="F9" s="8">
        <v>1959</v>
      </c>
      <c r="G9" s="8">
        <v>1.59</v>
      </c>
      <c r="H9" s="19">
        <f t="shared" si="0"/>
        <v>1346.73</v>
      </c>
      <c r="I9" s="7">
        <f t="shared" si="1"/>
        <v>847</v>
      </c>
      <c r="J9" s="7">
        <v>429</v>
      </c>
      <c r="K9" s="7">
        <v>418</v>
      </c>
      <c r="L9" s="7"/>
    </row>
    <row r="10" spans="1:12" ht="15">
      <c r="A10">
        <v>7</v>
      </c>
      <c r="B10" s="7">
        <v>10</v>
      </c>
      <c r="C10" s="8" t="s">
        <v>46</v>
      </c>
      <c r="D10" s="8" t="s">
        <v>47</v>
      </c>
      <c r="E10" s="8" t="s">
        <v>48</v>
      </c>
      <c r="F10" s="8">
        <v>1968</v>
      </c>
      <c r="G10" s="8">
        <v>1.68</v>
      </c>
      <c r="H10" s="19">
        <f t="shared" si="0"/>
        <v>1421.28</v>
      </c>
      <c r="I10" s="7">
        <f t="shared" si="1"/>
        <v>846</v>
      </c>
      <c r="J10" s="7">
        <v>414</v>
      </c>
      <c r="K10" s="7">
        <v>432</v>
      </c>
      <c r="L10" s="7"/>
    </row>
    <row r="11" spans="1:12" ht="15">
      <c r="A11">
        <v>8</v>
      </c>
      <c r="B11" s="7">
        <v>14</v>
      </c>
      <c r="C11" s="8" t="s">
        <v>57</v>
      </c>
      <c r="D11" s="8" t="s">
        <v>58</v>
      </c>
      <c r="E11" s="8" t="s">
        <v>59</v>
      </c>
      <c r="F11" s="8">
        <v>1972</v>
      </c>
      <c r="G11" s="8">
        <v>1.72</v>
      </c>
      <c r="H11" s="19">
        <f t="shared" si="0"/>
        <v>1470.6</v>
      </c>
      <c r="I11" s="7">
        <f t="shared" si="1"/>
        <v>855</v>
      </c>
      <c r="J11" s="7">
        <v>407</v>
      </c>
      <c r="K11" s="7">
        <v>448</v>
      </c>
      <c r="L11" s="7"/>
    </row>
    <row r="12" spans="1:12" ht="15">
      <c r="A12">
        <v>9</v>
      </c>
      <c r="B12" s="7">
        <v>9</v>
      </c>
      <c r="C12" s="8" t="s">
        <v>43</v>
      </c>
      <c r="D12" s="8" t="s">
        <v>44</v>
      </c>
      <c r="E12" s="8" t="s">
        <v>45</v>
      </c>
      <c r="F12" s="8">
        <v>1968</v>
      </c>
      <c r="G12" s="8">
        <v>1.68</v>
      </c>
      <c r="H12" s="19">
        <f t="shared" si="0"/>
        <v>1585.9199999999998</v>
      </c>
      <c r="I12" s="7">
        <f t="shared" si="1"/>
        <v>944</v>
      </c>
      <c r="J12" s="7">
        <v>380</v>
      </c>
      <c r="K12" s="7">
        <v>564</v>
      </c>
      <c r="L12" s="7"/>
    </row>
    <row r="13" spans="1:12" ht="15">
      <c r="A13">
        <v>10</v>
      </c>
      <c r="B13" s="7">
        <v>5</v>
      </c>
      <c r="C13" s="8" t="s">
        <v>32</v>
      </c>
      <c r="D13" s="8" t="s">
        <v>33</v>
      </c>
      <c r="E13" s="8" t="s">
        <v>34</v>
      </c>
      <c r="F13" s="8">
        <v>1965</v>
      </c>
      <c r="G13" s="8">
        <v>1.65</v>
      </c>
      <c r="H13" s="19">
        <f t="shared" si="0"/>
        <v>1674.75</v>
      </c>
      <c r="I13" s="7">
        <f t="shared" si="1"/>
        <v>1015</v>
      </c>
      <c r="J13" s="7">
        <v>451</v>
      </c>
      <c r="K13" s="7">
        <v>564</v>
      </c>
      <c r="L13" s="7"/>
    </row>
    <row r="14" spans="1:12" ht="15">
      <c r="A14">
        <v>11</v>
      </c>
      <c r="B14" s="7">
        <v>15</v>
      </c>
      <c r="C14" s="8" t="s">
        <v>60</v>
      </c>
      <c r="D14" s="8" t="s">
        <v>61</v>
      </c>
      <c r="E14" s="8" t="s">
        <v>62</v>
      </c>
      <c r="F14" s="8">
        <v>1972</v>
      </c>
      <c r="G14" s="8">
        <v>1.72</v>
      </c>
      <c r="H14" s="19">
        <f t="shared" si="0"/>
        <v>1682.16</v>
      </c>
      <c r="I14" s="7">
        <f t="shared" si="1"/>
        <v>978</v>
      </c>
      <c r="J14" s="7">
        <v>372</v>
      </c>
      <c r="K14" s="7">
        <v>606</v>
      </c>
      <c r="L14" s="7"/>
    </row>
    <row r="15" spans="1:12" ht="15">
      <c r="A15">
        <v>12</v>
      </c>
      <c r="B15" s="7">
        <v>20</v>
      </c>
      <c r="C15" s="8" t="s">
        <v>75</v>
      </c>
      <c r="D15" s="8" t="s">
        <v>76</v>
      </c>
      <c r="E15" s="8" t="s">
        <v>77</v>
      </c>
      <c r="F15" s="8">
        <v>1980</v>
      </c>
      <c r="G15" s="8">
        <v>1.8</v>
      </c>
      <c r="H15" s="19">
        <f t="shared" si="0"/>
        <v>1711.8</v>
      </c>
      <c r="I15" s="7">
        <f t="shared" si="1"/>
        <v>951</v>
      </c>
      <c r="J15" s="7">
        <v>329</v>
      </c>
      <c r="K15" s="7">
        <v>622</v>
      </c>
      <c r="L15" s="7"/>
    </row>
    <row r="16" spans="1:12" ht="15">
      <c r="A16">
        <v>13</v>
      </c>
      <c r="B16" s="7">
        <v>1</v>
      </c>
      <c r="C16" s="8" t="s">
        <v>20</v>
      </c>
      <c r="D16" s="8" t="s">
        <v>21</v>
      </c>
      <c r="E16" s="8" t="s">
        <v>22</v>
      </c>
      <c r="F16" s="8">
        <v>1955</v>
      </c>
      <c r="G16" s="7">
        <v>1.55</v>
      </c>
      <c r="H16" s="19">
        <f t="shared" si="0"/>
        <v>1726.7</v>
      </c>
      <c r="I16" s="7">
        <f t="shared" si="1"/>
        <v>1114</v>
      </c>
      <c r="J16" s="7">
        <v>388</v>
      </c>
      <c r="K16" s="7">
        <v>726</v>
      </c>
      <c r="L16" s="7"/>
    </row>
    <row r="17" spans="1:12" ht="15">
      <c r="A17">
        <v>14</v>
      </c>
      <c r="B17" s="7">
        <v>8</v>
      </c>
      <c r="C17" s="8" t="s">
        <v>41</v>
      </c>
      <c r="D17" s="8" t="s">
        <v>42</v>
      </c>
      <c r="E17" s="8" t="s">
        <v>40</v>
      </c>
      <c r="F17" s="8">
        <v>1967</v>
      </c>
      <c r="G17" s="8">
        <v>1.67</v>
      </c>
      <c r="H17" s="19">
        <f t="shared" si="0"/>
        <v>1853.6999999999998</v>
      </c>
      <c r="I17" s="7">
        <f t="shared" si="1"/>
        <v>1110</v>
      </c>
      <c r="J17" s="7">
        <v>384</v>
      </c>
      <c r="K17" s="7">
        <v>726</v>
      </c>
      <c r="L17" s="7"/>
    </row>
    <row r="18" spans="1:12" ht="15">
      <c r="A18">
        <v>15</v>
      </c>
      <c r="B18" s="7">
        <v>3</v>
      </c>
      <c r="C18" s="8" t="s">
        <v>26</v>
      </c>
      <c r="D18" s="8" t="s">
        <v>27</v>
      </c>
      <c r="E18" s="8" t="s">
        <v>28</v>
      </c>
      <c r="F18" s="8">
        <v>1957</v>
      </c>
      <c r="G18" s="7">
        <v>1.57</v>
      </c>
      <c r="H18" s="19">
        <f t="shared" si="0"/>
        <v>1873.01</v>
      </c>
      <c r="I18" s="7">
        <f t="shared" si="1"/>
        <v>1193</v>
      </c>
      <c r="J18" s="7">
        <v>470</v>
      </c>
      <c r="K18" s="7">
        <v>723</v>
      </c>
      <c r="L18" s="7"/>
    </row>
    <row r="19" spans="1:12" ht="15">
      <c r="A19">
        <v>16</v>
      </c>
      <c r="B19" s="7">
        <v>18</v>
      </c>
      <c r="C19" s="7" t="s">
        <v>69</v>
      </c>
      <c r="D19" s="8" t="s">
        <v>70</v>
      </c>
      <c r="E19" s="8" t="s">
        <v>71</v>
      </c>
      <c r="F19" s="8">
        <v>1976</v>
      </c>
      <c r="G19" s="8">
        <v>1.76</v>
      </c>
      <c r="H19" s="19">
        <f t="shared" si="0"/>
        <v>1874.4</v>
      </c>
      <c r="I19" s="7">
        <f t="shared" si="1"/>
        <v>1065</v>
      </c>
      <c r="J19" s="7">
        <v>451</v>
      </c>
      <c r="K19" s="7">
        <v>614</v>
      </c>
      <c r="L19" s="7"/>
    </row>
    <row r="20" spans="1:12" ht="15">
      <c r="A20">
        <v>17</v>
      </c>
      <c r="B20" s="7">
        <v>11</v>
      </c>
      <c r="C20" s="8" t="s">
        <v>49</v>
      </c>
      <c r="D20" s="8" t="s">
        <v>50</v>
      </c>
      <c r="E20" s="8" t="s">
        <v>51</v>
      </c>
      <c r="F20" s="8">
        <v>1968</v>
      </c>
      <c r="G20" s="8">
        <v>1.68</v>
      </c>
      <c r="H20" s="19">
        <f t="shared" si="0"/>
        <v>1901.76</v>
      </c>
      <c r="I20" s="7">
        <f t="shared" si="1"/>
        <v>1132</v>
      </c>
      <c r="J20" s="7">
        <v>272</v>
      </c>
      <c r="K20" s="7">
        <v>860</v>
      </c>
      <c r="L20" s="7"/>
    </row>
    <row r="21" spans="1:12" ht="15">
      <c r="A21">
        <v>18</v>
      </c>
      <c r="B21" s="7">
        <v>16</v>
      </c>
      <c r="C21" s="7" t="s">
        <v>63</v>
      </c>
      <c r="D21" s="8" t="s">
        <v>64</v>
      </c>
      <c r="E21" s="8" t="s">
        <v>65</v>
      </c>
      <c r="F21" s="8">
        <v>1974</v>
      </c>
      <c r="G21" s="8">
        <v>1.74</v>
      </c>
      <c r="H21" s="19">
        <f t="shared" si="0"/>
        <v>1947.06</v>
      </c>
      <c r="I21" s="7">
        <f t="shared" si="1"/>
        <v>1119</v>
      </c>
      <c r="J21" s="7">
        <v>536</v>
      </c>
      <c r="K21" s="7">
        <v>583</v>
      </c>
      <c r="L21" s="7"/>
    </row>
    <row r="22" spans="1:12" ht="15">
      <c r="A22">
        <v>19</v>
      </c>
      <c r="B22" s="7">
        <v>17</v>
      </c>
      <c r="C22" s="7" t="s">
        <v>66</v>
      </c>
      <c r="D22" s="8" t="s">
        <v>67</v>
      </c>
      <c r="E22" s="8" t="s">
        <v>68</v>
      </c>
      <c r="F22" s="8">
        <v>1975</v>
      </c>
      <c r="G22" s="8">
        <v>1.75</v>
      </c>
      <c r="H22" s="19">
        <f t="shared" si="0"/>
        <v>2065</v>
      </c>
      <c r="I22" s="7">
        <f t="shared" si="1"/>
        <v>1180</v>
      </c>
      <c r="J22" s="7">
        <v>482</v>
      </c>
      <c r="K22" s="7">
        <v>698</v>
      </c>
      <c r="L22" s="7"/>
    </row>
    <row r="23" spans="1:12" ht="15">
      <c r="A23">
        <v>20</v>
      </c>
      <c r="B23" s="7">
        <v>23</v>
      </c>
      <c r="C23" s="8" t="s">
        <v>82</v>
      </c>
      <c r="D23" s="8" t="s">
        <v>83</v>
      </c>
      <c r="E23" s="8" t="s">
        <v>84</v>
      </c>
      <c r="F23" s="8">
        <v>1989</v>
      </c>
      <c r="G23" s="8">
        <v>1.89</v>
      </c>
      <c r="H23" s="19">
        <f t="shared" si="0"/>
        <v>2094.12</v>
      </c>
      <c r="I23" s="7">
        <f t="shared" si="1"/>
        <v>1108</v>
      </c>
      <c r="J23" s="7">
        <v>548</v>
      </c>
      <c r="K23" s="7">
        <v>560</v>
      </c>
      <c r="L23" s="7"/>
    </row>
    <row r="24" spans="1:12" ht="15">
      <c r="A24">
        <v>21</v>
      </c>
      <c r="B24" s="7">
        <v>19</v>
      </c>
      <c r="C24" s="8" t="s">
        <v>72</v>
      </c>
      <c r="D24" s="8" t="s">
        <v>73</v>
      </c>
      <c r="E24" s="8" t="s">
        <v>74</v>
      </c>
      <c r="F24" s="8">
        <v>1979</v>
      </c>
      <c r="G24" s="8">
        <v>1.79</v>
      </c>
      <c r="H24" s="19">
        <f t="shared" si="0"/>
        <v>2137.26</v>
      </c>
      <c r="I24" s="7">
        <f t="shared" si="1"/>
        <v>1194</v>
      </c>
      <c r="J24" s="7">
        <v>506</v>
      </c>
      <c r="K24" s="7">
        <v>688</v>
      </c>
      <c r="L24" s="7"/>
    </row>
    <row r="25" spans="1:12" ht="15">
      <c r="A25">
        <v>22</v>
      </c>
      <c r="B25" s="7">
        <v>2</v>
      </c>
      <c r="C25" s="8" t="s">
        <v>23</v>
      </c>
      <c r="D25" s="8" t="s">
        <v>24</v>
      </c>
      <c r="E25" s="8" t="s">
        <v>25</v>
      </c>
      <c r="F25" s="8">
        <v>1956</v>
      </c>
      <c r="G25" s="7">
        <v>1.56</v>
      </c>
      <c r="H25" s="19">
        <f t="shared" si="0"/>
        <v>2247.96</v>
      </c>
      <c r="I25" s="7">
        <f t="shared" si="1"/>
        <v>1441</v>
      </c>
      <c r="J25" s="7">
        <v>540</v>
      </c>
      <c r="K25" s="7">
        <v>901</v>
      </c>
      <c r="L25" s="7"/>
    </row>
    <row r="26" spans="1:12" ht="15">
      <c r="A26">
        <v>23</v>
      </c>
      <c r="B26" s="7">
        <v>21</v>
      </c>
      <c r="C26" s="8" t="s">
        <v>78</v>
      </c>
      <c r="D26" s="8"/>
      <c r="E26" s="8" t="s">
        <v>79</v>
      </c>
      <c r="F26" s="8">
        <v>1986</v>
      </c>
      <c r="G26" s="8">
        <v>1.86</v>
      </c>
      <c r="H26" s="19">
        <f t="shared" si="0"/>
        <v>2579.82</v>
      </c>
      <c r="I26" s="7">
        <f t="shared" si="1"/>
        <v>1387</v>
      </c>
      <c r="J26" s="7">
        <v>397</v>
      </c>
      <c r="K26" s="7">
        <v>990</v>
      </c>
      <c r="L26" s="7"/>
    </row>
    <row r="27" spans="1:12" ht="15">
      <c r="A27">
        <v>24</v>
      </c>
      <c r="B27" s="7">
        <v>25</v>
      </c>
      <c r="C27" s="8" t="s">
        <v>88</v>
      </c>
      <c r="D27" s="8" t="s">
        <v>89</v>
      </c>
      <c r="E27" s="8" t="s">
        <v>90</v>
      </c>
      <c r="F27" s="8">
        <v>1999</v>
      </c>
      <c r="G27" s="8">
        <v>1.99</v>
      </c>
      <c r="H27" s="19">
        <f t="shared" si="0"/>
        <v>2596.95</v>
      </c>
      <c r="I27" s="7">
        <f t="shared" si="1"/>
        <v>1305</v>
      </c>
      <c r="J27" s="7">
        <v>407</v>
      </c>
      <c r="K27" s="7">
        <v>898</v>
      </c>
      <c r="L27" s="7"/>
    </row>
    <row r="28" spans="1:12" ht="15">
      <c r="A28">
        <v>25</v>
      </c>
      <c r="B28" s="7">
        <v>24</v>
      </c>
      <c r="C28" s="8" t="s">
        <v>85</v>
      </c>
      <c r="D28" s="8" t="s">
        <v>86</v>
      </c>
      <c r="E28" s="8" t="s">
        <v>87</v>
      </c>
      <c r="F28" s="8">
        <v>1997</v>
      </c>
      <c r="G28" s="8">
        <v>1.97</v>
      </c>
      <c r="H28" s="19">
        <f t="shared" si="0"/>
        <v>2691.02</v>
      </c>
      <c r="I28" s="7">
        <f t="shared" si="1"/>
        <v>1366</v>
      </c>
      <c r="J28" s="7">
        <v>505</v>
      </c>
      <c r="K28" s="7">
        <v>861</v>
      </c>
      <c r="L28" s="7"/>
    </row>
    <row r="29" spans="1:12" ht="15">
      <c r="A29">
        <v>26</v>
      </c>
      <c r="B29" s="7">
        <v>12</v>
      </c>
      <c r="C29" s="8" t="s">
        <v>52</v>
      </c>
      <c r="D29" s="8" t="s">
        <v>53</v>
      </c>
      <c r="E29" s="15" t="s">
        <v>109</v>
      </c>
      <c r="F29" s="15">
        <v>2009</v>
      </c>
      <c r="G29" s="9">
        <v>2.09</v>
      </c>
      <c r="H29" s="19">
        <f t="shared" si="0"/>
        <v>3295.93</v>
      </c>
      <c r="I29" s="7">
        <f t="shared" si="1"/>
        <v>1577</v>
      </c>
      <c r="J29" s="7">
        <v>725</v>
      </c>
      <c r="K29" s="7">
        <v>852</v>
      </c>
      <c r="L29" s="7"/>
    </row>
    <row r="30" spans="2:12" ht="1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2:12" ht="1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2:12" ht="1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48" spans="2:14" ht="23.25">
      <c r="B48" s="1"/>
      <c r="C48" s="1" t="s">
        <v>0</v>
      </c>
      <c r="D48" s="1" t="s">
        <v>1</v>
      </c>
      <c r="E48" s="1">
        <v>2011</v>
      </c>
      <c r="F48" s="1"/>
      <c r="G48" s="1"/>
      <c r="H48" s="1"/>
      <c r="I48" s="1"/>
      <c r="J48" s="1"/>
      <c r="K48" s="1"/>
      <c r="L48" s="1"/>
      <c r="M48" s="1"/>
      <c r="N48" s="1"/>
    </row>
    <row r="49" spans="2:14" ht="23.25">
      <c r="B49" s="1"/>
      <c r="C49" s="1"/>
      <c r="D49" s="1" t="s">
        <v>99</v>
      </c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ht="47.25">
      <c r="B50" s="3" t="s">
        <v>4</v>
      </c>
      <c r="C50" s="3" t="s">
        <v>5</v>
      </c>
      <c r="D50" s="3" t="s">
        <v>6</v>
      </c>
      <c r="E50" s="3" t="s">
        <v>7</v>
      </c>
      <c r="F50" s="13" t="s">
        <v>8</v>
      </c>
      <c r="G50" s="13" t="s">
        <v>9</v>
      </c>
      <c r="H50" s="14" t="s">
        <v>104</v>
      </c>
      <c r="I50" s="14" t="s">
        <v>103</v>
      </c>
      <c r="J50" s="14" t="s">
        <v>101</v>
      </c>
      <c r="K50" s="14" t="s">
        <v>102</v>
      </c>
      <c r="L50" s="14" t="s">
        <v>98</v>
      </c>
      <c r="M50" s="11"/>
      <c r="N50" s="11"/>
    </row>
    <row r="51" spans="1:12" ht="15">
      <c r="A51">
        <v>1</v>
      </c>
      <c r="B51" s="7">
        <v>7</v>
      </c>
      <c r="C51" s="8" t="s">
        <v>38</v>
      </c>
      <c r="D51" s="8" t="s">
        <v>39</v>
      </c>
      <c r="E51" s="8" t="s">
        <v>40</v>
      </c>
      <c r="F51" s="9">
        <v>1967</v>
      </c>
      <c r="G51" s="9">
        <v>1.67</v>
      </c>
      <c r="H51" s="19">
        <f aca="true" t="shared" si="2" ref="H51:H76">I51*G51</f>
        <v>1319.3</v>
      </c>
      <c r="I51">
        <f aca="true" t="shared" si="3" ref="I51:I76">J51+K51+L51</f>
        <v>790</v>
      </c>
      <c r="J51">
        <v>348</v>
      </c>
      <c r="K51">
        <v>398</v>
      </c>
      <c r="L51">
        <v>44</v>
      </c>
    </row>
    <row r="52" spans="1:12" ht="15">
      <c r="A52">
        <v>2</v>
      </c>
      <c r="B52" s="7">
        <v>22</v>
      </c>
      <c r="C52" s="8" t="s">
        <v>80</v>
      </c>
      <c r="D52" s="8" t="s">
        <v>24</v>
      </c>
      <c r="E52" s="8" t="s">
        <v>174</v>
      </c>
      <c r="F52" s="9">
        <v>1987</v>
      </c>
      <c r="G52" s="9">
        <v>1.87</v>
      </c>
      <c r="H52" s="19">
        <f t="shared" si="2"/>
        <v>1368.8400000000001</v>
      </c>
      <c r="I52">
        <f t="shared" si="3"/>
        <v>732</v>
      </c>
      <c r="J52">
        <v>338</v>
      </c>
      <c r="K52">
        <v>302</v>
      </c>
      <c r="L52">
        <v>92</v>
      </c>
    </row>
    <row r="53" spans="1:12" ht="15">
      <c r="A53">
        <v>3</v>
      </c>
      <c r="B53" s="7">
        <v>13</v>
      </c>
      <c r="C53" s="8" t="s">
        <v>54</v>
      </c>
      <c r="D53" s="8" t="s">
        <v>55</v>
      </c>
      <c r="E53" s="8" t="s">
        <v>56</v>
      </c>
      <c r="F53" s="9">
        <v>1971</v>
      </c>
      <c r="G53" s="9">
        <v>1.71</v>
      </c>
      <c r="H53" s="19">
        <f t="shared" si="2"/>
        <v>1484.28</v>
      </c>
      <c r="I53">
        <f t="shared" si="3"/>
        <v>868</v>
      </c>
      <c r="J53">
        <v>358</v>
      </c>
      <c r="K53">
        <v>354</v>
      </c>
      <c r="L53">
        <v>156</v>
      </c>
    </row>
    <row r="54" spans="1:12" ht="15">
      <c r="A54">
        <v>4</v>
      </c>
      <c r="B54" s="7">
        <v>26</v>
      </c>
      <c r="C54" s="8" t="s">
        <v>91</v>
      </c>
      <c r="D54" s="8" t="s">
        <v>92</v>
      </c>
      <c r="E54" s="8" t="s">
        <v>93</v>
      </c>
      <c r="F54" s="9">
        <v>2008</v>
      </c>
      <c r="G54" s="9">
        <v>2.08</v>
      </c>
      <c r="H54" s="19">
        <f t="shared" si="2"/>
        <v>1539.2</v>
      </c>
      <c r="I54">
        <f t="shared" si="3"/>
        <v>740</v>
      </c>
      <c r="J54">
        <v>202</v>
      </c>
      <c r="K54">
        <v>199</v>
      </c>
      <c r="L54">
        <v>339</v>
      </c>
    </row>
    <row r="55" spans="1:12" ht="15">
      <c r="A55">
        <v>5</v>
      </c>
      <c r="B55" s="7">
        <v>14</v>
      </c>
      <c r="C55" s="8" t="s">
        <v>57</v>
      </c>
      <c r="D55" s="8" t="s">
        <v>58</v>
      </c>
      <c r="E55" s="8" t="s">
        <v>59</v>
      </c>
      <c r="F55" s="9">
        <v>1972</v>
      </c>
      <c r="G55" s="9">
        <v>1.72</v>
      </c>
      <c r="H55" s="19">
        <f t="shared" si="2"/>
        <v>1554.8799999999999</v>
      </c>
      <c r="I55">
        <f t="shared" si="3"/>
        <v>904</v>
      </c>
      <c r="J55">
        <v>407</v>
      </c>
      <c r="K55">
        <v>448</v>
      </c>
      <c r="L55">
        <v>49</v>
      </c>
    </row>
    <row r="56" spans="1:12" ht="15">
      <c r="A56">
        <v>6</v>
      </c>
      <c r="B56" s="7">
        <v>4</v>
      </c>
      <c r="C56" s="8" t="s">
        <v>29</v>
      </c>
      <c r="D56" s="8" t="s">
        <v>30</v>
      </c>
      <c r="E56" s="8" t="s">
        <v>31</v>
      </c>
      <c r="F56" s="9">
        <v>1959</v>
      </c>
      <c r="G56" s="9">
        <v>1.59</v>
      </c>
      <c r="H56" s="19">
        <f t="shared" si="2"/>
        <v>1569.3300000000002</v>
      </c>
      <c r="I56">
        <f t="shared" si="3"/>
        <v>987</v>
      </c>
      <c r="J56">
        <v>429</v>
      </c>
      <c r="K56">
        <v>418</v>
      </c>
      <c r="L56">
        <v>140</v>
      </c>
    </row>
    <row r="57" spans="1:12" ht="15">
      <c r="A57">
        <v>7</v>
      </c>
      <c r="B57" s="7">
        <v>10</v>
      </c>
      <c r="C57" s="8" t="s">
        <v>46</v>
      </c>
      <c r="D57" s="8" t="s">
        <v>47</v>
      </c>
      <c r="E57" s="8" t="s">
        <v>48</v>
      </c>
      <c r="F57" s="9">
        <v>1968</v>
      </c>
      <c r="G57" s="9">
        <v>1.68</v>
      </c>
      <c r="H57" s="19">
        <f t="shared" si="2"/>
        <v>1577.52</v>
      </c>
      <c r="I57">
        <f t="shared" si="3"/>
        <v>939</v>
      </c>
      <c r="J57">
        <v>414</v>
      </c>
      <c r="K57">
        <v>432</v>
      </c>
      <c r="L57">
        <v>93</v>
      </c>
    </row>
    <row r="58" spans="1:12" ht="15">
      <c r="A58">
        <v>8</v>
      </c>
      <c r="B58" s="7">
        <v>9</v>
      </c>
      <c r="C58" s="8" t="s">
        <v>43</v>
      </c>
      <c r="D58" s="8" t="s">
        <v>44</v>
      </c>
      <c r="E58" s="8" t="s">
        <v>45</v>
      </c>
      <c r="F58" s="9">
        <v>1968</v>
      </c>
      <c r="G58" s="9">
        <v>1.68</v>
      </c>
      <c r="H58" s="19">
        <f t="shared" si="2"/>
        <v>1693.4399999999998</v>
      </c>
      <c r="I58">
        <f t="shared" si="3"/>
        <v>1008</v>
      </c>
      <c r="J58">
        <v>380</v>
      </c>
      <c r="K58">
        <v>564</v>
      </c>
      <c r="L58">
        <v>64</v>
      </c>
    </row>
    <row r="59" spans="1:12" ht="15">
      <c r="A59">
        <v>9</v>
      </c>
      <c r="B59" s="7">
        <v>5</v>
      </c>
      <c r="C59" s="8" t="s">
        <v>32</v>
      </c>
      <c r="D59" s="8" t="s">
        <v>33</v>
      </c>
      <c r="E59" s="8" t="s">
        <v>34</v>
      </c>
      <c r="F59" s="9">
        <v>1965</v>
      </c>
      <c r="G59" s="9">
        <v>1.65</v>
      </c>
      <c r="H59" s="19">
        <f t="shared" si="2"/>
        <v>1783.6499999999999</v>
      </c>
      <c r="I59">
        <f t="shared" si="3"/>
        <v>1081</v>
      </c>
      <c r="J59">
        <v>451</v>
      </c>
      <c r="K59">
        <v>564</v>
      </c>
      <c r="L59">
        <v>66</v>
      </c>
    </row>
    <row r="60" spans="1:12" ht="15">
      <c r="A60">
        <v>10</v>
      </c>
      <c r="B60" s="7">
        <v>1</v>
      </c>
      <c r="C60" s="8" t="s">
        <v>20</v>
      </c>
      <c r="D60" s="8" t="s">
        <v>21</v>
      </c>
      <c r="E60" s="8" t="s">
        <v>22</v>
      </c>
      <c r="F60" s="9">
        <v>1955</v>
      </c>
      <c r="G60" s="10">
        <v>1.55</v>
      </c>
      <c r="H60" s="19">
        <f t="shared" si="2"/>
        <v>1807.3</v>
      </c>
      <c r="I60">
        <f t="shared" si="3"/>
        <v>1166</v>
      </c>
      <c r="J60">
        <v>388</v>
      </c>
      <c r="K60">
        <v>726</v>
      </c>
      <c r="L60">
        <v>52</v>
      </c>
    </row>
    <row r="61" spans="1:12" ht="15">
      <c r="A61">
        <v>11</v>
      </c>
      <c r="B61" s="7">
        <v>20</v>
      </c>
      <c r="C61" s="8" t="s">
        <v>75</v>
      </c>
      <c r="D61" s="8" t="s">
        <v>76</v>
      </c>
      <c r="E61" s="8" t="s">
        <v>77</v>
      </c>
      <c r="F61" s="9">
        <v>1980</v>
      </c>
      <c r="G61" s="9">
        <v>1.8</v>
      </c>
      <c r="H61" s="19">
        <f t="shared" si="2"/>
        <v>1888.2</v>
      </c>
      <c r="I61">
        <f t="shared" si="3"/>
        <v>1049</v>
      </c>
      <c r="J61">
        <v>329</v>
      </c>
      <c r="K61">
        <v>622</v>
      </c>
      <c r="L61">
        <v>98</v>
      </c>
    </row>
    <row r="62" spans="1:12" ht="15">
      <c r="A62">
        <v>12</v>
      </c>
      <c r="B62" s="7">
        <v>8</v>
      </c>
      <c r="C62" s="8" t="s">
        <v>41</v>
      </c>
      <c r="D62" s="8" t="s">
        <v>42</v>
      </c>
      <c r="E62" s="8" t="s">
        <v>40</v>
      </c>
      <c r="F62" s="9">
        <v>1967</v>
      </c>
      <c r="G62" s="9">
        <v>1.67</v>
      </c>
      <c r="H62" s="19">
        <f t="shared" si="2"/>
        <v>1967.26</v>
      </c>
      <c r="I62">
        <f t="shared" si="3"/>
        <v>1178</v>
      </c>
      <c r="J62">
        <v>384</v>
      </c>
      <c r="K62">
        <v>726</v>
      </c>
      <c r="L62">
        <v>68</v>
      </c>
    </row>
    <row r="63" spans="1:12" ht="15">
      <c r="A63">
        <v>13</v>
      </c>
      <c r="B63" s="7">
        <v>18</v>
      </c>
      <c r="C63" s="7" t="s">
        <v>69</v>
      </c>
      <c r="D63" s="8" t="s">
        <v>70</v>
      </c>
      <c r="E63" s="8" t="s">
        <v>71</v>
      </c>
      <c r="F63" s="9">
        <v>1976</v>
      </c>
      <c r="G63" s="9">
        <v>1.76</v>
      </c>
      <c r="H63" s="19">
        <f t="shared" si="2"/>
        <v>2059.2</v>
      </c>
      <c r="I63">
        <f t="shared" si="3"/>
        <v>1170</v>
      </c>
      <c r="J63">
        <v>451</v>
      </c>
      <c r="K63">
        <v>614</v>
      </c>
      <c r="L63">
        <v>105</v>
      </c>
    </row>
    <row r="64" spans="1:12" ht="15">
      <c r="A64">
        <v>14</v>
      </c>
      <c r="B64" s="7">
        <v>3</v>
      </c>
      <c r="C64" s="8" t="s">
        <v>26</v>
      </c>
      <c r="D64" s="8" t="s">
        <v>27</v>
      </c>
      <c r="E64" s="8" t="s">
        <v>28</v>
      </c>
      <c r="F64" s="9">
        <v>1957</v>
      </c>
      <c r="G64" s="10">
        <v>1.57</v>
      </c>
      <c r="H64" s="19">
        <f t="shared" si="2"/>
        <v>2083.39</v>
      </c>
      <c r="I64">
        <f t="shared" si="3"/>
        <v>1327</v>
      </c>
      <c r="J64">
        <v>470</v>
      </c>
      <c r="K64">
        <v>723</v>
      </c>
      <c r="L64">
        <v>134</v>
      </c>
    </row>
    <row r="65" spans="1:13" ht="15">
      <c r="A65">
        <v>15</v>
      </c>
      <c r="B65" s="7">
        <v>6</v>
      </c>
      <c r="C65" s="8" t="s">
        <v>35</v>
      </c>
      <c r="D65" s="8" t="s">
        <v>36</v>
      </c>
      <c r="E65" s="8" t="s">
        <v>37</v>
      </c>
      <c r="F65" s="9">
        <v>1966</v>
      </c>
      <c r="G65" s="9">
        <v>1.66</v>
      </c>
      <c r="H65" s="19" t="e">
        <f t="shared" si="2"/>
        <v>#REF!</v>
      </c>
      <c r="I65" t="e">
        <f>J65+K65+#REF!</f>
        <v>#REF!</v>
      </c>
      <c r="J65">
        <v>326</v>
      </c>
      <c r="K65">
        <v>484</v>
      </c>
      <c r="L65">
        <v>484</v>
      </c>
      <c r="M65" t="s">
        <v>175</v>
      </c>
    </row>
    <row r="66" spans="1:12" ht="15">
      <c r="A66">
        <v>16</v>
      </c>
      <c r="B66" s="7">
        <v>23</v>
      </c>
      <c r="C66" s="8" t="s">
        <v>82</v>
      </c>
      <c r="D66" s="8" t="s">
        <v>83</v>
      </c>
      <c r="E66" s="8" t="s">
        <v>84</v>
      </c>
      <c r="F66" s="9">
        <v>1989</v>
      </c>
      <c r="G66" s="9">
        <v>1.89</v>
      </c>
      <c r="H66" s="19">
        <f t="shared" si="2"/>
        <v>2179.17</v>
      </c>
      <c r="I66">
        <f t="shared" si="3"/>
        <v>1153</v>
      </c>
      <c r="J66">
        <v>548</v>
      </c>
      <c r="K66">
        <v>560</v>
      </c>
      <c r="L66">
        <v>45</v>
      </c>
    </row>
    <row r="67" spans="1:12" ht="15">
      <c r="A67">
        <v>17</v>
      </c>
      <c r="B67" s="7">
        <v>16</v>
      </c>
      <c r="C67" s="7" t="s">
        <v>63</v>
      </c>
      <c r="D67" s="8" t="s">
        <v>64</v>
      </c>
      <c r="E67" s="8" t="s">
        <v>65</v>
      </c>
      <c r="F67" s="9">
        <v>1974</v>
      </c>
      <c r="G67" s="9">
        <v>1.74</v>
      </c>
      <c r="H67" s="19">
        <f t="shared" si="2"/>
        <v>2289.84</v>
      </c>
      <c r="I67">
        <f t="shared" si="3"/>
        <v>1316</v>
      </c>
      <c r="J67">
        <v>536</v>
      </c>
      <c r="K67">
        <v>583</v>
      </c>
      <c r="L67">
        <v>197</v>
      </c>
    </row>
    <row r="68" spans="1:12" ht="15">
      <c r="A68">
        <v>18</v>
      </c>
      <c r="B68" s="7">
        <v>19</v>
      </c>
      <c r="C68" s="8" t="s">
        <v>72</v>
      </c>
      <c r="D68" s="8" t="s">
        <v>73</v>
      </c>
      <c r="E68" s="8" t="s">
        <v>74</v>
      </c>
      <c r="F68" s="9">
        <v>1979</v>
      </c>
      <c r="G68" s="9">
        <v>1.79</v>
      </c>
      <c r="H68" s="19">
        <f t="shared" si="2"/>
        <v>2312.68</v>
      </c>
      <c r="I68">
        <f t="shared" si="3"/>
        <v>1292</v>
      </c>
      <c r="J68">
        <v>506</v>
      </c>
      <c r="K68">
        <v>688</v>
      </c>
      <c r="L68">
        <v>98</v>
      </c>
    </row>
    <row r="69" spans="1:12" ht="15">
      <c r="A69">
        <v>19</v>
      </c>
      <c r="B69" s="7">
        <v>15</v>
      </c>
      <c r="C69" s="8" t="s">
        <v>60</v>
      </c>
      <c r="D69" s="8" t="s">
        <v>61</v>
      </c>
      <c r="E69" s="8" t="s">
        <v>62</v>
      </c>
      <c r="F69" s="9">
        <v>1972</v>
      </c>
      <c r="G69" s="9">
        <v>1.72</v>
      </c>
      <c r="H69" s="19">
        <f t="shared" si="2"/>
        <v>2320.2799999999997</v>
      </c>
      <c r="I69">
        <f t="shared" si="3"/>
        <v>1349</v>
      </c>
      <c r="J69">
        <v>372</v>
      </c>
      <c r="K69">
        <v>606</v>
      </c>
      <c r="L69">
        <v>371</v>
      </c>
    </row>
    <row r="70" spans="1:12" ht="15">
      <c r="A70">
        <v>20</v>
      </c>
      <c r="B70" s="7">
        <v>2</v>
      </c>
      <c r="C70" s="8" t="s">
        <v>23</v>
      </c>
      <c r="D70" s="8" t="s">
        <v>24</v>
      </c>
      <c r="E70" s="8" t="s">
        <v>25</v>
      </c>
      <c r="F70" s="9">
        <v>1956</v>
      </c>
      <c r="G70" s="10">
        <v>1.56</v>
      </c>
      <c r="H70" s="19">
        <f t="shared" si="2"/>
        <v>2382.12</v>
      </c>
      <c r="I70">
        <f t="shared" si="3"/>
        <v>1527</v>
      </c>
      <c r="J70">
        <v>540</v>
      </c>
      <c r="K70">
        <v>901</v>
      </c>
      <c r="L70">
        <v>86</v>
      </c>
    </row>
    <row r="71" spans="1:12" ht="15">
      <c r="A71">
        <v>21</v>
      </c>
      <c r="B71" s="7">
        <v>11</v>
      </c>
      <c r="C71" s="8" t="s">
        <v>49</v>
      </c>
      <c r="D71" s="8" t="s">
        <v>50</v>
      </c>
      <c r="E71" s="8" t="s">
        <v>51</v>
      </c>
      <c r="F71" s="9">
        <v>1968</v>
      </c>
      <c r="G71" s="9">
        <v>1.68</v>
      </c>
      <c r="H71" s="19">
        <f t="shared" si="2"/>
        <v>2387.2799999999997</v>
      </c>
      <c r="I71">
        <f t="shared" si="3"/>
        <v>1421</v>
      </c>
      <c r="J71">
        <v>272</v>
      </c>
      <c r="K71">
        <v>860</v>
      </c>
      <c r="L71">
        <v>289</v>
      </c>
    </row>
    <row r="72" spans="1:12" ht="15">
      <c r="A72">
        <v>22</v>
      </c>
      <c r="B72" s="7">
        <v>21</v>
      </c>
      <c r="C72" s="8" t="s">
        <v>78</v>
      </c>
      <c r="D72" s="8" t="s">
        <v>171</v>
      </c>
      <c r="E72" s="8" t="s">
        <v>79</v>
      </c>
      <c r="F72" s="9">
        <v>1986</v>
      </c>
      <c r="G72" s="9">
        <v>1.86</v>
      </c>
      <c r="H72" s="19">
        <f t="shared" si="2"/>
        <v>2620.7400000000002</v>
      </c>
      <c r="I72">
        <f t="shared" si="3"/>
        <v>1409</v>
      </c>
      <c r="J72">
        <v>397</v>
      </c>
      <c r="K72">
        <v>990</v>
      </c>
      <c r="L72">
        <v>22</v>
      </c>
    </row>
    <row r="73" spans="1:12" ht="15">
      <c r="A73">
        <v>23</v>
      </c>
      <c r="B73" s="7">
        <v>17</v>
      </c>
      <c r="C73" s="7" t="s">
        <v>66</v>
      </c>
      <c r="D73" s="8" t="s">
        <v>67</v>
      </c>
      <c r="E73" s="8" t="s">
        <v>68</v>
      </c>
      <c r="F73" s="9">
        <v>1975</v>
      </c>
      <c r="G73" s="9">
        <v>1.75</v>
      </c>
      <c r="H73" s="19">
        <f t="shared" si="2"/>
        <v>2702</v>
      </c>
      <c r="I73">
        <f t="shared" si="3"/>
        <v>1544</v>
      </c>
      <c r="J73">
        <v>482</v>
      </c>
      <c r="K73">
        <v>698</v>
      </c>
      <c r="L73">
        <v>364</v>
      </c>
    </row>
    <row r="74" spans="1:12" ht="15">
      <c r="A74">
        <v>24</v>
      </c>
      <c r="B74" s="7">
        <v>24</v>
      </c>
      <c r="C74" s="8" t="s">
        <v>85</v>
      </c>
      <c r="D74" s="8" t="s">
        <v>86</v>
      </c>
      <c r="E74" s="8" t="s">
        <v>168</v>
      </c>
      <c r="F74" s="9">
        <v>1991</v>
      </c>
      <c r="G74" s="9">
        <v>1.91</v>
      </c>
      <c r="H74" s="19">
        <f t="shared" si="2"/>
        <v>2727.48</v>
      </c>
      <c r="I74">
        <f t="shared" si="3"/>
        <v>1428</v>
      </c>
      <c r="J74">
        <v>505</v>
      </c>
      <c r="K74">
        <v>861</v>
      </c>
      <c r="L74">
        <v>62</v>
      </c>
    </row>
    <row r="75" spans="1:12" ht="15">
      <c r="A75">
        <v>25</v>
      </c>
      <c r="B75" s="7">
        <v>25</v>
      </c>
      <c r="C75" s="8" t="s">
        <v>88</v>
      </c>
      <c r="D75" s="8" t="s">
        <v>89</v>
      </c>
      <c r="E75" s="8" t="s">
        <v>90</v>
      </c>
      <c r="F75" s="9">
        <v>1999</v>
      </c>
      <c r="G75" s="9">
        <v>1.99</v>
      </c>
      <c r="H75" s="19">
        <f t="shared" si="2"/>
        <v>3329.27</v>
      </c>
      <c r="I75">
        <f t="shared" si="3"/>
        <v>1673</v>
      </c>
      <c r="J75">
        <v>407</v>
      </c>
      <c r="K75">
        <v>898</v>
      </c>
      <c r="L75">
        <v>368</v>
      </c>
    </row>
    <row r="76" spans="1:12" ht="15">
      <c r="A76">
        <v>26</v>
      </c>
      <c r="B76" s="7">
        <v>12</v>
      </c>
      <c r="C76" s="8" t="s">
        <v>52</v>
      </c>
      <c r="D76" s="8" t="s">
        <v>53</v>
      </c>
      <c r="E76" s="15" t="s">
        <v>109</v>
      </c>
      <c r="F76" s="15">
        <v>2009</v>
      </c>
      <c r="G76" s="9">
        <v>2.09</v>
      </c>
      <c r="H76" s="19">
        <f t="shared" si="2"/>
        <v>4004.4399999999996</v>
      </c>
      <c r="I76">
        <f t="shared" si="3"/>
        <v>1916</v>
      </c>
      <c r="J76">
        <v>725</v>
      </c>
      <c r="K76">
        <v>852</v>
      </c>
      <c r="L76">
        <v>339</v>
      </c>
    </row>
    <row r="82" spans="2:14" ht="23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ht="23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ht="15.75">
      <c r="B84" s="3"/>
      <c r="C84" s="3"/>
      <c r="D84" s="3"/>
      <c r="E84" s="3"/>
      <c r="F84" s="13"/>
      <c r="G84" s="13"/>
      <c r="H84" s="14"/>
      <c r="I84" s="14"/>
      <c r="J84" s="14"/>
      <c r="K84" s="14"/>
      <c r="L84" s="14"/>
      <c r="M84" s="11"/>
      <c r="N84" s="11"/>
    </row>
    <row r="85" spans="2:8" ht="15">
      <c r="B85" s="7"/>
      <c r="C85" s="8"/>
      <c r="D85" s="8"/>
      <c r="E85" s="8"/>
      <c r="F85" s="9"/>
      <c r="G85" s="10"/>
      <c r="H85" s="7"/>
    </row>
    <row r="86" spans="2:8" ht="15">
      <c r="B86" s="7"/>
      <c r="C86" s="8"/>
      <c r="D86" s="8"/>
      <c r="E86" s="8"/>
      <c r="F86" s="9"/>
      <c r="G86" s="10"/>
      <c r="H86" s="7"/>
    </row>
    <row r="87" spans="2:8" ht="15">
      <c r="B87" s="7"/>
      <c r="C87" s="8"/>
      <c r="D87" s="8"/>
      <c r="E87" s="8"/>
      <c r="F87" s="9"/>
      <c r="G87" s="10"/>
      <c r="H87" s="7"/>
    </row>
    <row r="88" spans="2:8" ht="15">
      <c r="B88" s="7"/>
      <c r="C88" s="8"/>
      <c r="D88" s="8"/>
      <c r="E88" s="8"/>
      <c r="F88" s="9"/>
      <c r="G88" s="9"/>
      <c r="H88" s="7"/>
    </row>
    <row r="89" spans="2:8" ht="15">
      <c r="B89" s="7"/>
      <c r="C89" s="8"/>
      <c r="D89" s="8"/>
      <c r="E89" s="8"/>
      <c r="F89" s="9"/>
      <c r="G89" s="9"/>
      <c r="H89" s="7"/>
    </row>
    <row r="90" spans="2:8" ht="15">
      <c r="B90" s="7"/>
      <c r="C90" s="8"/>
      <c r="D90" s="8"/>
      <c r="E90" s="8"/>
      <c r="F90" s="9"/>
      <c r="G90" s="9"/>
      <c r="H90" s="7"/>
    </row>
    <row r="91" spans="2:8" ht="15">
      <c r="B91" s="7"/>
      <c r="C91" s="8"/>
      <c r="D91" s="8"/>
      <c r="E91" s="8"/>
      <c r="F91" s="9"/>
      <c r="G91" s="9"/>
      <c r="H91" s="7"/>
    </row>
    <row r="92" spans="2:8" ht="15">
      <c r="B92" s="7"/>
      <c r="C92" s="8"/>
      <c r="D92" s="8"/>
      <c r="E92" s="8"/>
      <c r="F92" s="9"/>
      <c r="G92" s="9"/>
      <c r="H92" s="7"/>
    </row>
    <row r="93" spans="2:8" ht="15">
      <c r="B93" s="7"/>
      <c r="C93" s="8"/>
      <c r="D93" s="8"/>
      <c r="E93" s="8"/>
      <c r="F93" s="9"/>
      <c r="G93" s="9"/>
      <c r="H93" s="7"/>
    </row>
    <row r="94" spans="2:8" ht="15">
      <c r="B94" s="7"/>
      <c r="C94" s="8"/>
      <c r="D94" s="8"/>
      <c r="E94" s="8"/>
      <c r="F94" s="9"/>
      <c r="G94" s="9"/>
      <c r="H94" s="7"/>
    </row>
    <row r="95" spans="2:8" ht="15">
      <c r="B95" s="7"/>
      <c r="C95" s="8"/>
      <c r="D95" s="8"/>
      <c r="E95" s="8"/>
      <c r="F95" s="9"/>
      <c r="G95" s="9"/>
      <c r="H95" s="7"/>
    </row>
    <row r="96" spans="2:8" ht="15">
      <c r="B96" s="7"/>
      <c r="C96" s="8"/>
      <c r="D96" s="8"/>
      <c r="E96" s="15"/>
      <c r="F96" s="15"/>
      <c r="G96" s="9"/>
      <c r="H96" s="7"/>
    </row>
    <row r="97" spans="2:8" ht="15">
      <c r="B97" s="7"/>
      <c r="C97" s="8"/>
      <c r="D97" s="8"/>
      <c r="E97" s="8"/>
      <c r="F97" s="9"/>
      <c r="G97" s="9"/>
      <c r="H97" s="7"/>
    </row>
    <row r="98" spans="2:8" ht="15">
      <c r="B98" s="7"/>
      <c r="C98" s="8"/>
      <c r="D98" s="8"/>
      <c r="E98" s="8"/>
      <c r="F98" s="9"/>
      <c r="G98" s="9"/>
      <c r="H98" s="7"/>
    </row>
    <row r="99" spans="2:8" ht="15">
      <c r="B99" s="7"/>
      <c r="C99" s="8"/>
      <c r="D99" s="8"/>
      <c r="E99" s="8"/>
      <c r="F99" s="9"/>
      <c r="G99" s="9"/>
      <c r="H99" s="7"/>
    </row>
    <row r="100" spans="2:8" ht="15">
      <c r="B100" s="7"/>
      <c r="C100" s="7"/>
      <c r="D100" s="8"/>
      <c r="E100" s="8"/>
      <c r="F100" s="9"/>
      <c r="G100" s="9"/>
      <c r="H100" s="7"/>
    </row>
    <row r="101" spans="2:8" ht="15">
      <c r="B101" s="7"/>
      <c r="C101" s="7"/>
      <c r="D101" s="8"/>
      <c r="E101" s="8"/>
      <c r="F101" s="9"/>
      <c r="G101" s="9"/>
      <c r="H101" s="7"/>
    </row>
    <row r="102" spans="2:8" ht="15">
      <c r="B102" s="7"/>
      <c r="C102" s="7"/>
      <c r="D102" s="8"/>
      <c r="E102" s="8"/>
      <c r="F102" s="9"/>
      <c r="G102" s="9"/>
      <c r="H102" s="7"/>
    </row>
    <row r="103" spans="2:8" ht="15">
      <c r="B103" s="7"/>
      <c r="C103" s="8"/>
      <c r="D103" s="8"/>
      <c r="E103" s="8"/>
      <c r="F103" s="9"/>
      <c r="G103" s="9"/>
      <c r="H103" s="7"/>
    </row>
    <row r="104" spans="2:8" ht="15">
      <c r="B104" s="7"/>
      <c r="C104" s="8"/>
      <c r="D104" s="8"/>
      <c r="E104" s="8"/>
      <c r="F104" s="9"/>
      <c r="G104" s="9"/>
      <c r="H104" s="7"/>
    </row>
    <row r="105" spans="2:8" ht="15">
      <c r="B105" s="7"/>
      <c r="C105" s="8"/>
      <c r="D105" s="8"/>
      <c r="E105" s="8"/>
      <c r="F105" s="9"/>
      <c r="G105" s="9"/>
      <c r="H105" s="7"/>
    </row>
    <row r="106" spans="2:8" ht="15">
      <c r="B106" s="7"/>
      <c r="C106" s="8"/>
      <c r="D106" s="8"/>
      <c r="E106" s="8"/>
      <c r="F106" s="9"/>
      <c r="G106" s="9"/>
      <c r="H106" s="7"/>
    </row>
    <row r="107" spans="2:8" ht="15">
      <c r="B107" s="7"/>
      <c r="C107" s="8"/>
      <c r="D107" s="8"/>
      <c r="E107" s="8"/>
      <c r="F107" s="9"/>
      <c r="G107" s="9"/>
      <c r="H107" s="7"/>
    </row>
    <row r="108" spans="2:8" ht="15">
      <c r="B108" s="7"/>
      <c r="C108" s="8"/>
      <c r="D108" s="8"/>
      <c r="E108" s="8"/>
      <c r="F108" s="9"/>
      <c r="G108" s="9"/>
      <c r="H108" s="7"/>
    </row>
    <row r="109" spans="2:8" ht="15">
      <c r="B109" s="7"/>
      <c r="C109" s="8"/>
      <c r="D109" s="8"/>
      <c r="E109" s="8"/>
      <c r="F109" s="9"/>
      <c r="G109" s="9"/>
      <c r="H109" s="7"/>
    </row>
    <row r="110" spans="2:8" ht="15">
      <c r="B110" s="7"/>
      <c r="C110" s="8"/>
      <c r="D110" s="8"/>
      <c r="E110" s="8"/>
      <c r="F110" s="9"/>
      <c r="G110" s="9"/>
      <c r="H110" s="7"/>
    </row>
  </sheetData>
  <sheetProtection/>
  <printOptions gridLines="1" horizontalCentered="1" verticalCentered="1"/>
  <pageMargins left="0.5905511811023623" right="0.1968503937007874" top="0.1968503937007874" bottom="0.3937007874015748" header="0.11811023622047245" footer="0.11811023622047245"/>
  <pageSetup horizontalDpi="600" verticalDpi="600" orientation="landscape" paperSize="9" scale="60" r:id="rId1"/>
  <rowBreaks count="2" manualBreakCount="2">
    <brk id="39" max="17" man="1"/>
    <brk id="7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PRESIDENT</cp:lastModifiedBy>
  <cp:lastPrinted>2011-03-21T12:34:28Z</cp:lastPrinted>
  <dcterms:created xsi:type="dcterms:W3CDTF">2011-03-07T09:38:08Z</dcterms:created>
  <dcterms:modified xsi:type="dcterms:W3CDTF">2011-03-21T17:56:16Z</dcterms:modified>
  <cp:category/>
  <cp:version/>
  <cp:contentType/>
  <cp:contentStatus/>
</cp:coreProperties>
</file>