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610" activeTab="1"/>
  </bookViews>
  <sheets>
    <sheet name="Etape 1" sheetId="1" r:id="rId1"/>
    <sheet name="Etape2" sheetId="2" r:id="rId2"/>
  </sheets>
  <definedNames>
    <definedName name="départ">#REF!</definedName>
    <definedName name="HeureSys">42826.7974189815</definedName>
    <definedName name="_xlnm.Print_Titles" localSheetId="0">'Etape 1'!$1:$8</definedName>
    <definedName name="_xlnm.Print_Titles" localSheetId="1">'Etape2'!$1:$8</definedName>
  </definedNames>
  <calcPr fullCalcOnLoad="1"/>
</workbook>
</file>

<file path=xl/sharedStrings.xml><?xml version="1.0" encoding="utf-8"?>
<sst xmlns="http://schemas.openxmlformats.org/spreadsheetml/2006/main" count="189" uniqueCount="87">
  <si>
    <t xml:space="preserve">Ecart sur 1ère voiture = </t>
  </si>
  <si>
    <t>Temps</t>
  </si>
  <si>
    <t>Dernier</t>
  </si>
  <si>
    <t>imparti</t>
  </si>
  <si>
    <t>lieu</t>
  </si>
  <si>
    <t>Trico</t>
  </si>
  <si>
    <t>Autorité</t>
  </si>
  <si>
    <t>ab</t>
  </si>
  <si>
    <t>vhc</t>
  </si>
  <si>
    <t>mod</t>
  </si>
  <si>
    <t>min. suppl. Moderne=</t>
  </si>
  <si>
    <t>FIN</t>
  </si>
  <si>
    <t>Obs</t>
  </si>
  <si>
    <t>0A</t>
  </si>
  <si>
    <t>CH</t>
  </si>
  <si>
    <t>D.ES</t>
  </si>
  <si>
    <t>0B</t>
  </si>
  <si>
    <t>00B</t>
  </si>
  <si>
    <t>000B</t>
  </si>
  <si>
    <t>INFO</t>
  </si>
  <si>
    <t>VHRS</t>
  </si>
  <si>
    <t>SONO</t>
  </si>
  <si>
    <t>00A</t>
  </si>
  <si>
    <t>000A</t>
  </si>
  <si>
    <t>0 VHRS</t>
  </si>
  <si>
    <t>PROMO</t>
  </si>
  <si>
    <t>nb total</t>
  </si>
  <si>
    <t>VHC</t>
  </si>
  <si>
    <t>1er</t>
  </si>
  <si>
    <t>MOD</t>
  </si>
  <si>
    <t>A.P.</t>
  </si>
  <si>
    <t>Limite</t>
  </si>
  <si>
    <t>au départ</t>
  </si>
  <si>
    <t>VHRS =</t>
  </si>
  <si>
    <t>Ecart MOD / VHC =</t>
  </si>
  <si>
    <t>Ecart VHRS / MOD =</t>
  </si>
  <si>
    <t>nb partants VHC =</t>
  </si>
  <si>
    <t>nb partants MOD =</t>
  </si>
  <si>
    <t>total =</t>
  </si>
  <si>
    <t>2A</t>
  </si>
  <si>
    <t>5A</t>
  </si>
  <si>
    <t>5B</t>
  </si>
  <si>
    <t>ES1</t>
  </si>
  <si>
    <t>ST MARTIAL LES PLANTIERS VALLERAUGUE</t>
  </si>
  <si>
    <t>ARRIGAS - MARS</t>
  </si>
  <si>
    <t>Entrée Parc fin d'étape LE VIGAN</t>
  </si>
  <si>
    <t>Podium -Sortie PF La COMEDIE</t>
  </si>
  <si>
    <t>Sortie Assistance ST Hippolyte</t>
  </si>
  <si>
    <t>Entrée Assistance ST Hippolyte</t>
  </si>
  <si>
    <t>Podium -Sortie PF Ganges</t>
  </si>
  <si>
    <t>Podium -Sortie PF Le vigan</t>
  </si>
  <si>
    <t>Entrée Parc fin d'étape GANGES</t>
  </si>
  <si>
    <t>1e Etape : vendredi 27 octobre 2017</t>
  </si>
  <si>
    <t>2B</t>
  </si>
  <si>
    <t>2C</t>
  </si>
  <si>
    <t>2D</t>
  </si>
  <si>
    <t>ES3</t>
  </si>
  <si>
    <t>ES4</t>
  </si>
  <si>
    <t>LA CADIERE - SUMENE</t>
  </si>
  <si>
    <t>ES5</t>
  </si>
  <si>
    <t>CC PAYS VIGANAIS -LE VIGAN - POMMIERS</t>
  </si>
  <si>
    <t>Entrée Regroupement LE VIGAN</t>
  </si>
  <si>
    <t>Sortie Regroupement LE VIGAN</t>
  </si>
  <si>
    <t>KARTIX</t>
  </si>
  <si>
    <t>6A</t>
  </si>
  <si>
    <t>6B</t>
  </si>
  <si>
    <t>ES7</t>
  </si>
  <si>
    <t>ES8</t>
  </si>
  <si>
    <t>ES9</t>
  </si>
  <si>
    <t>9A</t>
  </si>
  <si>
    <t>2e Etape : samedi 28 octobre 2017</t>
  </si>
  <si>
    <t>7A</t>
  </si>
  <si>
    <t>7B</t>
  </si>
  <si>
    <t>Sortie Rclassement VHC</t>
  </si>
  <si>
    <t>Entrée Reclassement VHC</t>
  </si>
  <si>
    <t>SECU</t>
  </si>
  <si>
    <t>1&amp;2</t>
  </si>
  <si>
    <t>Orga</t>
  </si>
  <si>
    <t>Tel /Rad</t>
  </si>
  <si>
    <t>Matériel</t>
  </si>
  <si>
    <t>Compl</t>
  </si>
  <si>
    <t>Balisage</t>
  </si>
  <si>
    <t>ES6</t>
  </si>
  <si>
    <t>Entrée parc final (7C pour VHC)</t>
  </si>
  <si>
    <t>ES2</t>
  </si>
  <si>
    <t>v8-12/09/2017</t>
  </si>
  <si>
    <t>OA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</si>
</sst>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h&quot;h&quot;mm&quot;mn&quot;"/>
    <numFmt numFmtId="173" formatCode="\:mm"/>
    <numFmt numFmtId="174" formatCode="h:mm"/>
    <numFmt numFmtId="175" formatCode="hh\ &quot;h&quot;\ mm"/>
    <numFmt numFmtId="176" formatCode="0.0"/>
    <numFmt numFmtId="177" formatCode="mm\ &quot;min&quot;"/>
    <numFmt numFmtId="178" formatCode="h\ &quot;h&quot;\ mm"/>
    <numFmt numFmtId="179" formatCode="0.000"/>
    <numFmt numFmtId="180" formatCode="0.0000"/>
    <numFmt numFmtId="181" formatCode="0.0%"/>
    <numFmt numFmtId="182" formatCode="hmm"/>
    <numFmt numFmtId="183" formatCode="0.00&quot; km&quot;"/>
    <numFmt numFmtId="184" formatCode="0\'"/>
    <numFmt numFmtId="185" formatCode="mm"/>
    <numFmt numFmtId="186" formatCode="#,##0.000"/>
    <numFmt numFmtId="187" formatCode="0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&quot;Vrai&quot;;&quot;Vrai&quot;;&quot;Faux&quot;"/>
    <numFmt numFmtId="196" formatCode="&quot;Actif&quot;;&quot;Actif&quot;;&quot;Inactif&quot;"/>
    <numFmt numFmtId="197" formatCode="hh&quot;h&quot;mm"/>
    <numFmt numFmtId="198" formatCode="h&quot;h&quot;mm"/>
  </numFmts>
  <fonts count="67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color indexed="12"/>
      <name val="Arial"/>
      <family val="2"/>
    </font>
    <font>
      <b/>
      <sz val="9"/>
      <color indexed="16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9"/>
      <name val="Arial Narrow"/>
      <family val="2"/>
    </font>
    <font>
      <i/>
      <sz val="9"/>
      <color indexed="4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i/>
      <sz val="9"/>
      <color indexed="9"/>
      <name val="Arial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i/>
      <sz val="9"/>
      <color theme="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2" fillId="30" borderId="0" applyNumberFormat="0" applyBorder="0" applyAlignment="0" applyProtection="0"/>
    <xf numFmtId="9" fontId="4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75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9" fontId="0" fillId="0" borderId="0" xfId="52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78" fontId="6" fillId="0" borderId="13" xfId="0" applyNumberFormat="1" applyFont="1" applyBorder="1" applyAlignment="1">
      <alignment horizontal="center" vertical="center"/>
    </xf>
    <xf numFmtId="178" fontId="6" fillId="33" borderId="12" xfId="0" applyNumberFormat="1" applyFont="1" applyFill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82" fontId="9" fillId="0" borderId="1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/>
    </xf>
    <xf numFmtId="182" fontId="6" fillId="0" borderId="0" xfId="0" applyNumberFormat="1" applyFont="1" applyAlignment="1">
      <alignment vertical="center"/>
    </xf>
    <xf numFmtId="182" fontId="9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15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78" fontId="6" fillId="34" borderId="1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178" fontId="16" fillId="0" borderId="0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 horizontal="left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wrapText="1"/>
    </xf>
    <xf numFmtId="0" fontId="7" fillId="0" borderId="14" xfId="0" applyNumberFormat="1" applyFont="1" applyBorder="1" applyAlignment="1">
      <alignment horizontal="center"/>
    </xf>
    <xf numFmtId="197" fontId="6" fillId="0" borderId="15" xfId="0" applyNumberFormat="1" applyFont="1" applyBorder="1" applyAlignment="1">
      <alignment horizontal="center" vertical="center"/>
    </xf>
    <xf numFmtId="197" fontId="7" fillId="0" borderId="22" xfId="0" applyNumberFormat="1" applyFont="1" applyBorder="1" applyAlignment="1">
      <alignment horizontal="center" vertical="center"/>
    </xf>
    <xf numFmtId="197" fontId="6" fillId="0" borderId="23" xfId="0" applyNumberFormat="1" applyFont="1" applyBorder="1" applyAlignment="1">
      <alignment horizontal="center" vertical="center"/>
    </xf>
    <xf numFmtId="197" fontId="7" fillId="0" borderId="17" xfId="0" applyNumberFormat="1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98" fontId="6" fillId="0" borderId="0" xfId="0" applyNumberFormat="1" applyFont="1" applyBorder="1" applyAlignment="1">
      <alignment horizontal="center"/>
    </xf>
    <xf numFmtId="198" fontId="6" fillId="0" borderId="24" xfId="0" applyNumberFormat="1" applyFont="1" applyBorder="1" applyAlignment="1">
      <alignment horizontal="center"/>
    </xf>
    <xf numFmtId="198" fontId="6" fillId="0" borderId="12" xfId="0" applyNumberFormat="1" applyFont="1" applyBorder="1" applyAlignment="1">
      <alignment horizontal="center"/>
    </xf>
    <xf numFmtId="198" fontId="6" fillId="0" borderId="12" xfId="0" applyNumberFormat="1" applyFont="1" applyBorder="1" applyAlignment="1">
      <alignment horizontal="center" vertical="center"/>
    </xf>
    <xf numFmtId="198" fontId="6" fillId="0" borderId="11" xfId="0" applyNumberFormat="1" applyFont="1" applyBorder="1" applyAlignment="1">
      <alignment horizontal="center" vertical="center"/>
    </xf>
    <xf numFmtId="198" fontId="6" fillId="0" borderId="12" xfId="0" applyNumberFormat="1" applyFont="1" applyBorder="1" applyAlignment="1">
      <alignment horizontal="center" vertical="center"/>
    </xf>
    <xf numFmtId="198" fontId="6" fillId="0" borderId="25" xfId="0" applyNumberFormat="1" applyFont="1" applyBorder="1" applyAlignment="1">
      <alignment horizontal="center" vertical="center"/>
    </xf>
    <xf numFmtId="198" fontId="6" fillId="33" borderId="12" xfId="0" applyNumberFormat="1" applyFont="1" applyFill="1" applyBorder="1" applyAlignment="1">
      <alignment horizontal="center" vertical="center"/>
    </xf>
    <xf numFmtId="198" fontId="6" fillId="33" borderId="15" xfId="0" applyNumberFormat="1" applyFont="1" applyFill="1" applyBorder="1" applyAlignment="1">
      <alignment horizontal="center" vertical="center"/>
    </xf>
    <xf numFmtId="198" fontId="6" fillId="0" borderId="19" xfId="0" applyNumberFormat="1" applyFont="1" applyBorder="1" applyAlignment="1">
      <alignment horizontal="center" vertical="center"/>
    </xf>
    <xf numFmtId="198" fontId="6" fillId="0" borderId="15" xfId="0" applyNumberFormat="1" applyFont="1" applyBorder="1" applyAlignment="1">
      <alignment horizontal="center" vertical="center"/>
    </xf>
    <xf numFmtId="198" fontId="7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8" fontId="7" fillId="0" borderId="26" xfId="0" applyNumberFormat="1" applyFont="1" applyBorder="1" applyAlignment="1">
      <alignment horizontal="center" vertical="center"/>
    </xf>
    <xf numFmtId="198" fontId="6" fillId="0" borderId="14" xfId="0" applyNumberFormat="1" applyFont="1" applyBorder="1" applyAlignment="1">
      <alignment horizontal="center" vertical="center"/>
    </xf>
    <xf numFmtId="198" fontId="7" fillId="33" borderId="22" xfId="0" applyNumberFormat="1" applyFont="1" applyFill="1" applyBorder="1" applyAlignment="1">
      <alignment horizontal="center" vertical="center"/>
    </xf>
    <xf numFmtId="198" fontId="7" fillId="0" borderId="27" xfId="0" applyNumberFormat="1" applyFont="1" applyBorder="1" applyAlignment="1">
      <alignment horizontal="center" vertical="center"/>
    </xf>
    <xf numFmtId="198" fontId="7" fillId="0" borderId="12" xfId="0" applyNumberFormat="1" applyFont="1" applyBorder="1" applyAlignment="1">
      <alignment horizontal="center" vertical="center"/>
    </xf>
    <xf numFmtId="198" fontId="7" fillId="0" borderId="13" xfId="0" applyNumberFormat="1" applyFont="1" applyBorder="1" applyAlignment="1">
      <alignment horizontal="center" vertical="center"/>
    </xf>
    <xf numFmtId="198" fontId="7" fillId="33" borderId="12" xfId="0" applyNumberFormat="1" applyFont="1" applyFill="1" applyBorder="1" applyAlignment="1">
      <alignment horizontal="center" vertical="center"/>
    </xf>
    <xf numFmtId="198" fontId="7" fillId="0" borderId="11" xfId="0" applyNumberFormat="1" applyFont="1" applyBorder="1" applyAlignment="1">
      <alignment horizontal="center" vertical="center"/>
    </xf>
    <xf numFmtId="198" fontId="17" fillId="0" borderId="28" xfId="0" applyNumberFormat="1" applyFont="1" applyBorder="1" applyAlignment="1">
      <alignment horizontal="center" vertical="center"/>
    </xf>
    <xf numFmtId="198" fontId="17" fillId="0" borderId="23" xfId="0" applyNumberFormat="1" applyFont="1" applyBorder="1" applyAlignment="1">
      <alignment horizontal="center" vertical="center"/>
    </xf>
    <xf numFmtId="198" fontId="17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198" fontId="17" fillId="35" borderId="23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198" fontId="13" fillId="0" borderId="28" xfId="0" applyNumberFormat="1" applyFont="1" applyBorder="1" applyAlignment="1">
      <alignment horizont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98" fontId="12" fillId="36" borderId="29" xfId="0" applyNumberFormat="1" applyFont="1" applyFill="1" applyBorder="1" applyAlignment="1">
      <alignment horizontal="center" vertical="center"/>
    </xf>
    <xf numFmtId="198" fontId="12" fillId="36" borderId="30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20" fontId="6" fillId="0" borderId="0" xfId="0" applyNumberFormat="1" applyFont="1" applyAlignment="1">
      <alignment vertical="center"/>
    </xf>
    <xf numFmtId="198" fontId="22" fillId="36" borderId="29" xfId="0" applyNumberFormat="1" applyFont="1" applyFill="1" applyBorder="1" applyAlignment="1">
      <alignment horizontal="center" vertical="center"/>
    </xf>
    <xf numFmtId="198" fontId="62" fillId="0" borderId="12" xfId="0" applyNumberFormat="1" applyFont="1" applyBorder="1" applyAlignment="1">
      <alignment horizontal="center" vertical="center"/>
    </xf>
    <xf numFmtId="198" fontId="62" fillId="0" borderId="25" xfId="0" applyNumberFormat="1" applyFont="1" applyBorder="1" applyAlignment="1">
      <alignment horizontal="center" vertical="center"/>
    </xf>
    <xf numFmtId="198" fontId="22" fillId="36" borderId="30" xfId="0" applyNumberFormat="1" applyFont="1" applyFill="1" applyBorder="1" applyAlignment="1">
      <alignment horizontal="center" vertical="center"/>
    </xf>
    <xf numFmtId="198" fontId="63" fillId="36" borderId="30" xfId="0" applyNumberFormat="1" applyFont="1" applyFill="1" applyBorder="1" applyAlignment="1">
      <alignment horizontal="center" vertical="center"/>
    </xf>
    <xf numFmtId="197" fontId="62" fillId="0" borderId="15" xfId="0" applyNumberFormat="1" applyFont="1" applyBorder="1" applyAlignment="1">
      <alignment horizontal="center" vertical="center"/>
    </xf>
    <xf numFmtId="198" fontId="62" fillId="0" borderId="15" xfId="0" applyNumberFormat="1" applyFont="1" applyBorder="1" applyAlignment="1">
      <alignment horizontal="center" vertical="center"/>
    </xf>
    <xf numFmtId="197" fontId="64" fillId="0" borderId="22" xfId="0" applyNumberFormat="1" applyFont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198" fontId="65" fillId="0" borderId="0" xfId="0" applyNumberFormat="1" applyFont="1" applyBorder="1" applyAlignment="1">
      <alignment horizontal="left"/>
    </xf>
    <xf numFmtId="0" fontId="65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4" fillId="0" borderId="20" xfId="0" applyFont="1" applyBorder="1" applyAlignment="1">
      <alignment horizontal="left" vertical="center"/>
    </xf>
    <xf numFmtId="197" fontId="62" fillId="0" borderId="23" xfId="0" applyNumberFormat="1" applyFont="1" applyBorder="1" applyAlignment="1">
      <alignment horizontal="center" vertical="center"/>
    </xf>
    <xf numFmtId="198" fontId="6" fillId="37" borderId="12" xfId="0" applyNumberFormat="1" applyFont="1" applyFill="1" applyBorder="1" applyAlignment="1">
      <alignment horizontal="center" vertical="center"/>
    </xf>
    <xf numFmtId="198" fontId="6" fillId="37" borderId="15" xfId="0" applyNumberFormat="1" applyFont="1" applyFill="1" applyBorder="1" applyAlignment="1">
      <alignment horizontal="center" vertical="center"/>
    </xf>
    <xf numFmtId="198" fontId="66" fillId="38" borderId="30" xfId="0" applyNumberFormat="1" applyFont="1" applyFill="1" applyBorder="1" applyAlignment="1">
      <alignment horizontal="center" vertical="center"/>
    </xf>
    <xf numFmtId="198" fontId="62" fillId="37" borderId="19" xfId="0" applyNumberFormat="1" applyFont="1" applyFill="1" applyBorder="1" applyAlignment="1">
      <alignment horizontal="center" vertical="center"/>
    </xf>
    <xf numFmtId="198" fontId="66" fillId="37" borderId="29" xfId="0" applyNumberFormat="1" applyFont="1" applyFill="1" applyBorder="1" applyAlignment="1">
      <alignment horizontal="center" vertical="center"/>
    </xf>
    <xf numFmtId="198" fontId="62" fillId="37" borderId="15" xfId="0" applyNumberFormat="1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left" vertical="center"/>
    </xf>
    <xf numFmtId="0" fontId="14" fillId="37" borderId="17" xfId="0" applyFont="1" applyFill="1" applyBorder="1" applyAlignment="1">
      <alignment horizontal="left" vertical="center"/>
    </xf>
    <xf numFmtId="197" fontId="6" fillId="0" borderId="15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1133475</xdr:colOff>
      <xdr:row>0</xdr:row>
      <xdr:rowOff>9525</xdr:rowOff>
    </xdr:to>
    <xdr:sp>
      <xdr:nvSpPr>
        <xdr:cNvPr id="1" name="Text Box 63"/>
        <xdr:cNvSpPr txBox="1">
          <a:spLocks noChangeArrowheads="1"/>
        </xdr:cNvSpPr>
      </xdr:nvSpPr>
      <xdr:spPr>
        <a:xfrm>
          <a:off x="361950" y="95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1ère Division</a:t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2</xdr:col>
      <xdr:colOff>1133475</xdr:colOff>
      <xdr:row>4</xdr:row>
      <xdr:rowOff>76200</xdr:rowOff>
    </xdr:to>
    <xdr:sp>
      <xdr:nvSpPr>
        <xdr:cNvPr id="2" name="Text Box 64"/>
        <xdr:cNvSpPr txBox="1">
          <a:spLocks noChangeArrowheads="1"/>
        </xdr:cNvSpPr>
      </xdr:nvSpPr>
      <xdr:spPr>
        <a:xfrm>
          <a:off x="361950" y="1009650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1ère Division</a:t>
          </a:r>
        </a:p>
      </xdr:txBody>
    </xdr:sp>
    <xdr:clientData/>
  </xdr:twoCellAnchor>
  <xdr:twoCellAnchor>
    <xdr:from>
      <xdr:col>1</xdr:col>
      <xdr:colOff>0</xdr:colOff>
      <xdr:row>4</xdr:row>
      <xdr:rowOff>95250</xdr:rowOff>
    </xdr:from>
    <xdr:to>
      <xdr:col>2</xdr:col>
      <xdr:colOff>1152525</xdr:colOff>
      <xdr:row>4</xdr:row>
      <xdr:rowOff>95250</xdr:rowOff>
    </xdr:to>
    <xdr:sp>
      <xdr:nvSpPr>
        <xdr:cNvPr id="3" name="Text Box 65"/>
        <xdr:cNvSpPr txBox="1">
          <a:spLocks noChangeArrowheads="1"/>
        </xdr:cNvSpPr>
      </xdr:nvSpPr>
      <xdr:spPr>
        <a:xfrm>
          <a:off x="361950" y="102870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1ère Division</a:t>
          </a:r>
        </a:p>
      </xdr:txBody>
    </xdr:sp>
    <xdr:clientData/>
  </xdr:twoCellAnchor>
  <xdr:twoCellAnchor>
    <xdr:from>
      <xdr:col>1</xdr:col>
      <xdr:colOff>0</xdr:colOff>
      <xdr:row>4</xdr:row>
      <xdr:rowOff>104775</xdr:rowOff>
    </xdr:from>
    <xdr:to>
      <xdr:col>2</xdr:col>
      <xdr:colOff>1133475</xdr:colOff>
      <xdr:row>4</xdr:row>
      <xdr:rowOff>104775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361950" y="10382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1ère Division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95250</xdr:rowOff>
    </xdr:from>
    <xdr:to>
      <xdr:col>2</xdr:col>
      <xdr:colOff>1562100</xdr:colOff>
      <xdr:row>3</xdr:row>
      <xdr:rowOff>190500</xdr:rowOff>
    </xdr:to>
    <xdr:pic>
      <xdr:nvPicPr>
        <xdr:cNvPr id="5" name="Picture 2"/>
        <xdr:cNvPicPr preferRelativeResize="1">
          <a:picLocks noChangeAspect="0"/>
        </xdr:cNvPicPr>
      </xdr:nvPicPr>
      <xdr:blipFill>
        <a:blip r:embed="rId1"/>
        <a:srcRect l="16627" t="33129" r="15673" b="30316"/>
        <a:stretch>
          <a:fillRect/>
        </a:stretch>
      </xdr:blipFill>
      <xdr:spPr>
        <a:xfrm>
          <a:off x="114300" y="95250"/>
          <a:ext cx="2066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1</xdr:row>
      <xdr:rowOff>0</xdr:rowOff>
    </xdr:from>
    <xdr:to>
      <xdr:col>17</xdr:col>
      <xdr:colOff>238125</xdr:colOff>
      <xdr:row>4</xdr:row>
      <xdr:rowOff>152400</xdr:rowOff>
    </xdr:to>
    <xdr:pic>
      <xdr:nvPicPr>
        <xdr:cNvPr id="6" name="Image 271" descr="Sans titre (2)b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161925"/>
          <a:ext cx="1581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57150</xdr:rowOff>
    </xdr:from>
    <xdr:to>
      <xdr:col>11</xdr:col>
      <xdr:colOff>304800</xdr:colOff>
      <xdr:row>3</xdr:row>
      <xdr:rowOff>276225</xdr:rowOff>
    </xdr:to>
    <xdr:pic>
      <xdr:nvPicPr>
        <xdr:cNvPr id="7" name="Logo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57150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1133475</xdr:colOff>
      <xdr:row>0</xdr:row>
      <xdr:rowOff>9525</xdr:rowOff>
    </xdr:to>
    <xdr:sp>
      <xdr:nvSpPr>
        <xdr:cNvPr id="1" name="Text Box 63"/>
        <xdr:cNvSpPr txBox="1">
          <a:spLocks noChangeArrowheads="1"/>
        </xdr:cNvSpPr>
      </xdr:nvSpPr>
      <xdr:spPr>
        <a:xfrm>
          <a:off x="361950" y="95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1ère Division</a:t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2</xdr:col>
      <xdr:colOff>1133475</xdr:colOff>
      <xdr:row>4</xdr:row>
      <xdr:rowOff>76200</xdr:rowOff>
    </xdr:to>
    <xdr:sp>
      <xdr:nvSpPr>
        <xdr:cNvPr id="2" name="Text Box 64"/>
        <xdr:cNvSpPr txBox="1">
          <a:spLocks noChangeArrowheads="1"/>
        </xdr:cNvSpPr>
      </xdr:nvSpPr>
      <xdr:spPr>
        <a:xfrm>
          <a:off x="361950" y="1009650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1ère Division</a:t>
          </a:r>
        </a:p>
      </xdr:txBody>
    </xdr:sp>
    <xdr:clientData/>
  </xdr:twoCellAnchor>
  <xdr:twoCellAnchor>
    <xdr:from>
      <xdr:col>1</xdr:col>
      <xdr:colOff>0</xdr:colOff>
      <xdr:row>4</xdr:row>
      <xdr:rowOff>95250</xdr:rowOff>
    </xdr:from>
    <xdr:to>
      <xdr:col>2</xdr:col>
      <xdr:colOff>1152525</xdr:colOff>
      <xdr:row>4</xdr:row>
      <xdr:rowOff>95250</xdr:rowOff>
    </xdr:to>
    <xdr:sp>
      <xdr:nvSpPr>
        <xdr:cNvPr id="3" name="Text Box 65"/>
        <xdr:cNvSpPr txBox="1">
          <a:spLocks noChangeArrowheads="1"/>
        </xdr:cNvSpPr>
      </xdr:nvSpPr>
      <xdr:spPr>
        <a:xfrm>
          <a:off x="361950" y="102870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1ère Division</a:t>
          </a:r>
        </a:p>
      </xdr:txBody>
    </xdr:sp>
    <xdr:clientData/>
  </xdr:twoCellAnchor>
  <xdr:twoCellAnchor>
    <xdr:from>
      <xdr:col>1</xdr:col>
      <xdr:colOff>0</xdr:colOff>
      <xdr:row>4</xdr:row>
      <xdr:rowOff>104775</xdr:rowOff>
    </xdr:from>
    <xdr:to>
      <xdr:col>2</xdr:col>
      <xdr:colOff>1133475</xdr:colOff>
      <xdr:row>4</xdr:row>
      <xdr:rowOff>104775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361950" y="10382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1ère Division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95250</xdr:rowOff>
    </xdr:from>
    <xdr:to>
      <xdr:col>2</xdr:col>
      <xdr:colOff>1562100</xdr:colOff>
      <xdr:row>3</xdr:row>
      <xdr:rowOff>190500</xdr:rowOff>
    </xdr:to>
    <xdr:pic>
      <xdr:nvPicPr>
        <xdr:cNvPr id="5" name="Picture 2"/>
        <xdr:cNvPicPr preferRelativeResize="1">
          <a:picLocks noChangeAspect="0"/>
        </xdr:cNvPicPr>
      </xdr:nvPicPr>
      <xdr:blipFill>
        <a:blip r:embed="rId1"/>
        <a:srcRect l="16627" t="33129" r="15673" b="30316"/>
        <a:stretch>
          <a:fillRect/>
        </a:stretch>
      </xdr:blipFill>
      <xdr:spPr>
        <a:xfrm>
          <a:off x="114300" y="95250"/>
          <a:ext cx="2066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1</xdr:row>
      <xdr:rowOff>0</xdr:rowOff>
    </xdr:from>
    <xdr:to>
      <xdr:col>17</xdr:col>
      <xdr:colOff>238125</xdr:colOff>
      <xdr:row>4</xdr:row>
      <xdr:rowOff>152400</xdr:rowOff>
    </xdr:to>
    <xdr:pic>
      <xdr:nvPicPr>
        <xdr:cNvPr id="6" name="Image 271" descr="Sans titre (2)b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161925"/>
          <a:ext cx="1581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0</xdr:row>
      <xdr:rowOff>85725</xdr:rowOff>
    </xdr:from>
    <xdr:to>
      <xdr:col>11</xdr:col>
      <xdr:colOff>219075</xdr:colOff>
      <xdr:row>3</xdr:row>
      <xdr:rowOff>304800</xdr:rowOff>
    </xdr:to>
    <xdr:pic>
      <xdr:nvPicPr>
        <xdr:cNvPr id="7" name="Logo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5725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selection activeCell="E15" sqref="E15"/>
    </sheetView>
  </sheetViews>
  <sheetFormatPr defaultColWidth="11.421875" defaultRowHeight="12.75" outlineLevelCol="1"/>
  <cols>
    <col min="1" max="1" width="5.421875" style="1" customWidth="1"/>
    <col min="2" max="2" width="3.8515625" style="1" customWidth="1"/>
    <col min="3" max="3" width="36.8515625" style="5" customWidth="1"/>
    <col min="4" max="4" width="7.421875" style="1" bestFit="1" customWidth="1"/>
    <col min="5" max="5" width="7.57421875" style="1" bestFit="1" customWidth="1"/>
    <col min="6" max="9" width="6.7109375" style="1" customWidth="1"/>
    <col min="10" max="11" width="6.7109375" style="1" customWidth="1" outlineLevel="1"/>
    <col min="12" max="24" width="6.7109375" style="1" customWidth="1"/>
    <col min="25" max="27" width="6.7109375" style="1" hidden="1" customWidth="1"/>
    <col min="28" max="29" width="6.8515625" style="1" hidden="1" customWidth="1"/>
    <col min="30" max="30" width="4.28125" style="1" hidden="1" customWidth="1" outlineLevel="1"/>
    <col min="31" max="31" width="3.8515625" style="1" hidden="1" customWidth="1" outlineLevel="1"/>
    <col min="32" max="32" width="11.421875" style="1" customWidth="1" collapsed="1"/>
    <col min="33" max="16384" width="11.421875" style="1" customWidth="1"/>
  </cols>
  <sheetData>
    <row r="1" spans="3:29" ht="12.75">
      <c r="C1" s="6"/>
      <c r="AC1" s="7"/>
    </row>
    <row r="2" spans="3:28" ht="12.75">
      <c r="C2" s="6"/>
      <c r="Q2" s="2"/>
      <c r="R2" s="2"/>
      <c r="S2" s="2"/>
      <c r="T2" s="2"/>
      <c r="U2" s="2"/>
      <c r="V2" s="2"/>
      <c r="W2" s="2"/>
      <c r="X2" s="2"/>
      <c r="Y2" s="23"/>
      <c r="Z2" s="23"/>
      <c r="AA2" s="23"/>
      <c r="AB2" s="23"/>
    </row>
    <row r="3" spans="3:28" ht="12.75">
      <c r="C3" s="4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3"/>
      <c r="Z3" s="23"/>
      <c r="AA3" s="23"/>
      <c r="AB3" s="23"/>
    </row>
    <row r="4" spans="3:30" ht="35.25" customHeight="1">
      <c r="C4" s="4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2"/>
      <c r="U4" s="22"/>
      <c r="V4" s="22"/>
      <c r="W4" s="23" t="s">
        <v>10</v>
      </c>
      <c r="X4" s="93">
        <v>0</v>
      </c>
      <c r="Y4" s="22"/>
      <c r="Z4" s="29"/>
      <c r="AA4" s="29"/>
      <c r="AB4" s="29"/>
      <c r="AC4" s="99">
        <f>TIME(0,ABS(X4),0)</f>
        <v>0</v>
      </c>
      <c r="AD4" s="62" t="s">
        <v>26</v>
      </c>
    </row>
    <row r="5" spans="1:30" ht="13.5">
      <c r="A5" s="106" t="s">
        <v>52</v>
      </c>
      <c r="B5" s="36"/>
      <c r="C5" s="14"/>
      <c r="I5" s="15"/>
      <c r="J5" s="15"/>
      <c r="K5" s="15"/>
      <c r="L5" s="15"/>
      <c r="M5" s="15"/>
      <c r="N5" s="15"/>
      <c r="O5" s="15"/>
      <c r="Q5" s="15"/>
      <c r="R5" s="15"/>
      <c r="S5" s="16"/>
      <c r="W5" s="21" t="s">
        <v>36</v>
      </c>
      <c r="X5" s="35">
        <v>50</v>
      </c>
      <c r="Y5" s="71">
        <f>TIME(0,ABS(X5-1),0)</f>
        <v>0.034027777777777775</v>
      </c>
      <c r="Z5" s="98" t="s">
        <v>33</v>
      </c>
      <c r="AA5" s="32">
        <v>0</v>
      </c>
      <c r="AB5" s="32"/>
      <c r="AC5" s="72">
        <f>TIME(0,ABS(X5-1),0)</f>
        <v>0.034027777777777775</v>
      </c>
      <c r="AD5" s="63">
        <f>AA5+X5+X6</f>
        <v>200</v>
      </c>
    </row>
    <row r="6" spans="3:30" s="10" customFormat="1" ht="12">
      <c r="C6" s="126" t="s">
        <v>34</v>
      </c>
      <c r="D6" s="127">
        <v>0.014583333333333332</v>
      </c>
      <c r="E6" s="128"/>
      <c r="F6" s="126" t="s">
        <v>35</v>
      </c>
      <c r="G6" s="127">
        <v>0.004166666666666667</v>
      </c>
      <c r="H6" s="127">
        <v>0.004166666666666667</v>
      </c>
      <c r="I6" s="129"/>
      <c r="T6" s="9"/>
      <c r="U6" s="8"/>
      <c r="V6" s="8"/>
      <c r="W6" s="21" t="s">
        <v>37</v>
      </c>
      <c r="X6" s="32">
        <v>150</v>
      </c>
      <c r="Y6" s="27"/>
      <c r="Z6" s="100" t="s">
        <v>38</v>
      </c>
      <c r="AA6" s="101">
        <f>X5+X6+AA5</f>
        <v>200</v>
      </c>
      <c r="AC6" s="72">
        <f>TIME(0,ABS(X6-1),0)</f>
        <v>0.10347222222222223</v>
      </c>
      <c r="AD6" s="61"/>
    </row>
    <row r="7" spans="3:31" s="8" customFormat="1" ht="12.75" customHeight="1">
      <c r="C7" s="20" t="s">
        <v>0</v>
      </c>
      <c r="D7" s="69">
        <v>0.08333333333333333</v>
      </c>
      <c r="E7" s="69">
        <v>0.06944444444444443</v>
      </c>
      <c r="F7" s="69">
        <v>0.052083333333333336</v>
      </c>
      <c r="G7" s="69">
        <v>0.041666666666666664</v>
      </c>
      <c r="H7" s="69">
        <v>0.041666666666666664</v>
      </c>
      <c r="I7" s="69">
        <v>0.034722222222222224</v>
      </c>
      <c r="J7" s="69">
        <v>0.03333333333333333</v>
      </c>
      <c r="K7" s="69">
        <v>0.03194444444444445</v>
      </c>
      <c r="L7" s="69">
        <v>0.03125</v>
      </c>
      <c r="M7" s="69">
        <v>0.024305555555555556</v>
      </c>
      <c r="N7" s="69">
        <v>0.02291666666666667</v>
      </c>
      <c r="O7" s="69">
        <v>0.020833333333333332</v>
      </c>
      <c r="P7" s="69">
        <v>0.017361111111111112</v>
      </c>
      <c r="Q7" s="69">
        <v>0.013888888888888888</v>
      </c>
      <c r="R7" s="69">
        <v>0.010416666666666666</v>
      </c>
      <c r="S7" s="69">
        <v>0.006944444444444444</v>
      </c>
      <c r="T7" s="9"/>
      <c r="U7" s="70">
        <v>0</v>
      </c>
      <c r="V7" s="70">
        <v>0.006944444444444444</v>
      </c>
      <c r="W7" s="58"/>
      <c r="Y7" s="70">
        <v>0.002777777777777778</v>
      </c>
      <c r="Z7" s="59"/>
      <c r="AB7" s="60"/>
      <c r="AC7" s="17" t="s">
        <v>1</v>
      </c>
      <c r="AD7" s="33" t="s">
        <v>7</v>
      </c>
      <c r="AE7" s="33" t="s">
        <v>7</v>
      </c>
    </row>
    <row r="8" spans="1:31" s="10" customFormat="1" ht="12.75" customHeight="1">
      <c r="A8" s="19" t="s">
        <v>4</v>
      </c>
      <c r="B8" s="52"/>
      <c r="C8" s="43"/>
      <c r="D8" s="44" t="s">
        <v>77</v>
      </c>
      <c r="E8" s="44" t="s">
        <v>77</v>
      </c>
      <c r="F8" s="44" t="s">
        <v>5</v>
      </c>
      <c r="G8" s="44" t="s">
        <v>6</v>
      </c>
      <c r="H8" s="44" t="s">
        <v>80</v>
      </c>
      <c r="I8" s="44" t="s">
        <v>25</v>
      </c>
      <c r="J8" s="44" t="s">
        <v>25</v>
      </c>
      <c r="K8" s="44" t="s">
        <v>25</v>
      </c>
      <c r="L8" s="44" t="s">
        <v>75</v>
      </c>
      <c r="M8" s="44" t="s">
        <v>12</v>
      </c>
      <c r="N8" s="44" t="s">
        <v>19</v>
      </c>
      <c r="O8" s="44" t="s">
        <v>18</v>
      </c>
      <c r="P8" s="44" t="s">
        <v>23</v>
      </c>
      <c r="Q8" s="44" t="s">
        <v>17</v>
      </c>
      <c r="R8" s="44" t="s">
        <v>22</v>
      </c>
      <c r="S8" s="45" t="s">
        <v>16</v>
      </c>
      <c r="T8" s="102" t="s">
        <v>28</v>
      </c>
      <c r="U8" s="45" t="s">
        <v>2</v>
      </c>
      <c r="V8" s="45" t="s">
        <v>86</v>
      </c>
      <c r="W8" s="102" t="s">
        <v>28</v>
      </c>
      <c r="X8" s="54" t="s">
        <v>2</v>
      </c>
      <c r="Y8" s="45" t="s">
        <v>24</v>
      </c>
      <c r="Z8" s="102" t="s">
        <v>28</v>
      </c>
      <c r="AA8" s="46" t="s">
        <v>11</v>
      </c>
      <c r="AB8" s="96" t="s">
        <v>31</v>
      </c>
      <c r="AC8" s="18" t="s">
        <v>3</v>
      </c>
      <c r="AD8" s="34" t="s">
        <v>8</v>
      </c>
      <c r="AE8" s="34" t="s">
        <v>9</v>
      </c>
    </row>
    <row r="9" spans="1:31" s="10" customFormat="1" ht="12.75" customHeight="1">
      <c r="A9" s="37"/>
      <c r="B9" s="53"/>
      <c r="C9" s="47"/>
      <c r="D9" s="48" t="s">
        <v>78</v>
      </c>
      <c r="E9" s="48" t="s">
        <v>79</v>
      </c>
      <c r="F9" s="48"/>
      <c r="G9" s="48"/>
      <c r="H9" s="55" t="s">
        <v>81</v>
      </c>
      <c r="I9" s="48">
        <v>1</v>
      </c>
      <c r="J9" s="48">
        <v>2</v>
      </c>
      <c r="K9" s="48">
        <v>3</v>
      </c>
      <c r="L9" s="55" t="s">
        <v>76</v>
      </c>
      <c r="M9" s="55"/>
      <c r="N9" s="55" t="s">
        <v>21</v>
      </c>
      <c r="O9" s="55"/>
      <c r="P9" s="55"/>
      <c r="Q9" s="48"/>
      <c r="R9" s="48"/>
      <c r="S9" s="49"/>
      <c r="T9" s="103" t="s">
        <v>27</v>
      </c>
      <c r="U9" s="56"/>
      <c r="V9" s="68"/>
      <c r="W9" s="104" t="s">
        <v>29</v>
      </c>
      <c r="X9" s="55"/>
      <c r="Y9" s="68"/>
      <c r="Z9" s="105" t="s">
        <v>20</v>
      </c>
      <c r="AA9" s="94" t="s">
        <v>32</v>
      </c>
      <c r="AB9" s="97" t="s">
        <v>30</v>
      </c>
      <c r="AC9" s="18"/>
      <c r="AD9" s="34"/>
      <c r="AE9" s="34"/>
    </row>
    <row r="10" spans="1:31" s="10" customFormat="1" ht="19.5" customHeight="1">
      <c r="A10" s="40" t="s">
        <v>14</v>
      </c>
      <c r="B10" s="51">
        <v>0</v>
      </c>
      <c r="C10" s="116" t="s">
        <v>46</v>
      </c>
      <c r="D10" s="73">
        <f aca="true" t="shared" si="0" ref="D10:S10">$T$10-D7</f>
        <v>0.5416666666666666</v>
      </c>
      <c r="E10" s="73">
        <f t="shared" si="0"/>
        <v>0.5555555555555556</v>
      </c>
      <c r="F10" s="73">
        <f t="shared" si="0"/>
        <v>0.5729166666666666</v>
      </c>
      <c r="G10" s="73">
        <f t="shared" si="0"/>
        <v>0.5833333333333334</v>
      </c>
      <c r="H10" s="73">
        <f t="shared" si="0"/>
        <v>0.5833333333333334</v>
      </c>
      <c r="I10" s="73">
        <f t="shared" si="0"/>
        <v>0.5902777777777778</v>
      </c>
      <c r="J10" s="73">
        <f t="shared" si="0"/>
        <v>0.5916666666666667</v>
      </c>
      <c r="K10" s="73">
        <f t="shared" si="0"/>
        <v>0.5930555555555556</v>
      </c>
      <c r="L10" s="73">
        <f t="shared" si="0"/>
        <v>0.59375</v>
      </c>
      <c r="M10" s="73">
        <f t="shared" si="0"/>
        <v>0.6006944444444444</v>
      </c>
      <c r="N10" s="73">
        <f t="shared" si="0"/>
        <v>0.6020833333333333</v>
      </c>
      <c r="O10" s="73">
        <f t="shared" si="0"/>
        <v>0.6041666666666666</v>
      </c>
      <c r="P10" s="73">
        <f t="shared" si="0"/>
        <v>0.6076388888888888</v>
      </c>
      <c r="Q10" s="73">
        <f t="shared" si="0"/>
        <v>0.6111111111111112</v>
      </c>
      <c r="R10" s="73">
        <f t="shared" si="0"/>
        <v>0.6145833333333334</v>
      </c>
      <c r="S10" s="73">
        <f t="shared" si="0"/>
        <v>0.6180555555555556</v>
      </c>
      <c r="T10" s="107">
        <v>0.625</v>
      </c>
      <c r="U10" s="64">
        <f>T10+$AC$5</f>
        <v>0.6590277777777778</v>
      </c>
      <c r="V10" s="64">
        <f aca="true" t="shared" si="1" ref="V10:V18">W10-$V$7</f>
        <v>0.6666666666666666</v>
      </c>
      <c r="W10" s="107">
        <f aca="true" t="shared" si="2" ref="W10:W16">T10+$D$6+$Y$5-AD10</f>
        <v>0.673611111111111</v>
      </c>
      <c r="X10" s="66">
        <f>W10+$AC$4+$AC$6-AE10</f>
        <v>0.7770833333333332</v>
      </c>
      <c r="Y10" s="64">
        <f>Z10-$Y$7</f>
        <v>0.7784722222222221</v>
      </c>
      <c r="Z10" s="65">
        <f>X10+$H$6</f>
        <v>0.7812499999999999</v>
      </c>
      <c r="AA10" s="67">
        <f>Z10+$AC$5</f>
        <v>0.8152777777777777</v>
      </c>
      <c r="AB10" s="90"/>
      <c r="AC10" s="81"/>
      <c r="AD10" s="31">
        <v>0</v>
      </c>
      <c r="AE10" s="31">
        <v>0</v>
      </c>
    </row>
    <row r="11" spans="1:31" s="10" customFormat="1" ht="19.5" customHeight="1">
      <c r="A11" s="41" t="s">
        <v>14</v>
      </c>
      <c r="B11" s="109" t="s">
        <v>13</v>
      </c>
      <c r="C11" s="110" t="s">
        <v>48</v>
      </c>
      <c r="D11" s="74">
        <f aca="true" t="shared" si="3" ref="D11:D16">D10+AC11</f>
        <v>0.5972222222222222</v>
      </c>
      <c r="E11" s="74">
        <f aca="true" t="shared" si="4" ref="E11:E16">E10+AC11</f>
        <v>0.6111111111111112</v>
      </c>
      <c r="F11" s="74">
        <f aca="true" t="shared" si="5" ref="F11:F16">F10+AC11</f>
        <v>0.6284722222222222</v>
      </c>
      <c r="G11" s="74">
        <f aca="true" t="shared" si="6" ref="G11:G17">G10+AC11</f>
        <v>0.638888888888889</v>
      </c>
      <c r="H11" s="74">
        <f aca="true" t="shared" si="7" ref="H11:H16">H10+AC11</f>
        <v>0.638888888888889</v>
      </c>
      <c r="I11" s="74">
        <f aca="true" t="shared" si="8" ref="I11:I16">I10+AC11</f>
        <v>0.6458333333333334</v>
      </c>
      <c r="J11" s="74">
        <f aca="true" t="shared" si="9" ref="J11:J16">J10+AC11</f>
        <v>0.6472222222222223</v>
      </c>
      <c r="K11" s="74">
        <f aca="true" t="shared" si="10" ref="K11:K16">K10+AC11</f>
        <v>0.6486111111111111</v>
      </c>
      <c r="L11" s="74">
        <f aca="true" t="shared" si="11" ref="L11:L18">L10+AC11</f>
        <v>0.6493055555555556</v>
      </c>
      <c r="M11" s="74">
        <f aca="true" t="shared" si="12" ref="M11:M18">M10+AC11</f>
        <v>0.65625</v>
      </c>
      <c r="N11" s="74">
        <f aca="true" t="shared" si="13" ref="N11:N16">N10+AC11</f>
        <v>0.6576388888888889</v>
      </c>
      <c r="O11" s="74">
        <f aca="true" t="shared" si="14" ref="O11:O16">O10+AC11</f>
        <v>0.6597222222222222</v>
      </c>
      <c r="P11" s="74">
        <f aca="true" t="shared" si="15" ref="P11:P16">P10+AC11</f>
        <v>0.6631944444444444</v>
      </c>
      <c r="Q11" s="74">
        <f aca="true" t="shared" si="16" ref="Q11:Q16">Q10+AC11</f>
        <v>0.6666666666666667</v>
      </c>
      <c r="R11" s="74">
        <f aca="true" t="shared" si="17" ref="R11:R16">R10+AC11</f>
        <v>0.670138888888889</v>
      </c>
      <c r="S11" s="75">
        <f aca="true" t="shared" si="18" ref="S11:S16">S10+AC11</f>
        <v>0.6736111111111112</v>
      </c>
      <c r="T11" s="108">
        <f aca="true" t="shared" si="19" ref="T11:T16">T10+AC11</f>
        <v>0.6805555555555556</v>
      </c>
      <c r="U11" s="64">
        <f aca="true" t="shared" si="20" ref="U11:U18">T11+$AC$5</f>
        <v>0.7145833333333333</v>
      </c>
      <c r="V11" s="79">
        <f t="shared" si="1"/>
        <v>0.7222222222222222</v>
      </c>
      <c r="W11" s="107">
        <f t="shared" si="2"/>
        <v>0.7291666666666666</v>
      </c>
      <c r="X11" s="66">
        <f aca="true" t="shared" si="21" ref="X11:X16">X10+AC11</f>
        <v>0.8326388888888888</v>
      </c>
      <c r="Y11" s="79">
        <f aca="true" t="shared" si="22" ref="Y11:Y16">Y10+AC11</f>
        <v>0.8340277777777777</v>
      </c>
      <c r="Z11" s="80">
        <f aca="true" t="shared" si="23" ref="Z11:Z16">Z10+AC11</f>
        <v>0.8368055555555555</v>
      </c>
      <c r="AA11" s="86">
        <f aca="true" t="shared" si="24" ref="AA11:AA16">AA10+AC11</f>
        <v>0.8708333333333332</v>
      </c>
      <c r="AB11" s="91"/>
      <c r="AC11" s="50">
        <v>0.05555555555555555</v>
      </c>
      <c r="AD11" s="28"/>
      <c r="AE11" s="30"/>
    </row>
    <row r="12" spans="1:31" s="10" customFormat="1" ht="19.5" customHeight="1">
      <c r="A12" s="41" t="s">
        <v>14</v>
      </c>
      <c r="B12" s="109" t="s">
        <v>16</v>
      </c>
      <c r="C12" s="110" t="s">
        <v>47</v>
      </c>
      <c r="D12" s="74">
        <f t="shared" si="3"/>
        <v>0.6180555555555556</v>
      </c>
      <c r="E12" s="74">
        <f t="shared" si="4"/>
        <v>0.6319444444444445</v>
      </c>
      <c r="F12" s="74">
        <f t="shared" si="5"/>
        <v>0.6493055555555556</v>
      </c>
      <c r="G12" s="74">
        <f t="shared" si="6"/>
        <v>0.6597222222222223</v>
      </c>
      <c r="H12" s="74">
        <f t="shared" si="7"/>
        <v>0.6597222222222223</v>
      </c>
      <c r="I12" s="74">
        <f t="shared" si="8"/>
        <v>0.6666666666666667</v>
      </c>
      <c r="J12" s="74">
        <f t="shared" si="9"/>
        <v>0.6680555555555556</v>
      </c>
      <c r="K12" s="74">
        <f t="shared" si="10"/>
        <v>0.6694444444444445</v>
      </c>
      <c r="L12" s="74">
        <f t="shared" si="11"/>
        <v>0.670138888888889</v>
      </c>
      <c r="M12" s="74">
        <f t="shared" si="12"/>
        <v>0.6770833333333334</v>
      </c>
      <c r="N12" s="74">
        <f t="shared" si="13"/>
        <v>0.6784722222222223</v>
      </c>
      <c r="O12" s="74">
        <f t="shared" si="14"/>
        <v>0.6805555555555556</v>
      </c>
      <c r="P12" s="74">
        <f t="shared" si="15"/>
        <v>0.6840277777777778</v>
      </c>
      <c r="Q12" s="74">
        <f t="shared" si="16"/>
        <v>0.6875000000000001</v>
      </c>
      <c r="R12" s="74">
        <f t="shared" si="17"/>
        <v>0.6909722222222223</v>
      </c>
      <c r="S12" s="75">
        <f t="shared" si="18"/>
        <v>0.6944444444444445</v>
      </c>
      <c r="T12" s="108">
        <f t="shared" si="19"/>
        <v>0.701388888888889</v>
      </c>
      <c r="U12" s="64">
        <f t="shared" si="20"/>
        <v>0.7354166666666667</v>
      </c>
      <c r="V12" s="79">
        <f t="shared" si="1"/>
        <v>0.7430555555555556</v>
      </c>
      <c r="W12" s="107">
        <f t="shared" si="2"/>
        <v>0.75</v>
      </c>
      <c r="X12" s="79">
        <f t="shared" si="21"/>
        <v>0.8534722222222222</v>
      </c>
      <c r="Y12" s="79">
        <f t="shared" si="22"/>
        <v>0.8548611111111111</v>
      </c>
      <c r="Z12" s="80">
        <f t="shared" si="23"/>
        <v>0.8576388888888888</v>
      </c>
      <c r="AA12" s="86">
        <f t="shared" si="24"/>
        <v>0.8916666666666666</v>
      </c>
      <c r="AB12" s="91"/>
      <c r="AC12" s="57">
        <v>0.020833333333333332</v>
      </c>
      <c r="AD12" s="28"/>
      <c r="AE12" s="30"/>
    </row>
    <row r="13" spans="1:31" s="10" customFormat="1" ht="19.5" customHeight="1">
      <c r="A13" s="41" t="s">
        <v>14</v>
      </c>
      <c r="B13" s="38">
        <v>1</v>
      </c>
      <c r="C13" s="110" t="s">
        <v>42</v>
      </c>
      <c r="D13" s="74">
        <f t="shared" si="3"/>
        <v>0.6423611111111112</v>
      </c>
      <c r="E13" s="74">
        <f t="shared" si="4"/>
        <v>0.6562500000000001</v>
      </c>
      <c r="F13" s="74">
        <f t="shared" si="5"/>
        <v>0.6736111111111112</v>
      </c>
      <c r="G13" s="74">
        <f t="shared" si="6"/>
        <v>0.6840277777777779</v>
      </c>
      <c r="H13" s="74">
        <f t="shared" si="7"/>
        <v>0.6840277777777779</v>
      </c>
      <c r="I13" s="74">
        <f t="shared" si="8"/>
        <v>0.6909722222222223</v>
      </c>
      <c r="J13" s="74">
        <f t="shared" si="9"/>
        <v>0.6923611111111112</v>
      </c>
      <c r="K13" s="74">
        <f t="shared" si="10"/>
        <v>0.6937500000000001</v>
      </c>
      <c r="L13" s="74">
        <f t="shared" si="11"/>
        <v>0.6944444444444445</v>
      </c>
      <c r="M13" s="74">
        <f t="shared" si="12"/>
        <v>0.701388888888889</v>
      </c>
      <c r="N13" s="74">
        <f t="shared" si="13"/>
        <v>0.7027777777777778</v>
      </c>
      <c r="O13" s="74">
        <f t="shared" si="14"/>
        <v>0.7048611111111112</v>
      </c>
      <c r="P13" s="74">
        <f t="shared" si="15"/>
        <v>0.7083333333333334</v>
      </c>
      <c r="Q13" s="74">
        <f t="shared" si="16"/>
        <v>0.7118055555555557</v>
      </c>
      <c r="R13" s="74">
        <f t="shared" si="17"/>
        <v>0.7152777777777779</v>
      </c>
      <c r="S13" s="75">
        <f t="shared" si="18"/>
        <v>0.7187500000000001</v>
      </c>
      <c r="T13" s="108">
        <f t="shared" si="19"/>
        <v>0.7256944444444445</v>
      </c>
      <c r="U13" s="64">
        <f t="shared" si="20"/>
        <v>0.7597222222222223</v>
      </c>
      <c r="V13" s="79">
        <f t="shared" si="1"/>
        <v>0.7673611111111112</v>
      </c>
      <c r="W13" s="107">
        <f t="shared" si="2"/>
        <v>0.7743055555555556</v>
      </c>
      <c r="X13" s="79">
        <f t="shared" si="21"/>
        <v>0.8777777777777778</v>
      </c>
      <c r="Y13" s="83">
        <f t="shared" si="22"/>
        <v>0.8791666666666667</v>
      </c>
      <c r="Z13" s="82">
        <f t="shared" si="23"/>
        <v>0.8819444444444444</v>
      </c>
      <c r="AA13" s="87">
        <f t="shared" si="24"/>
        <v>0.9159722222222222</v>
      </c>
      <c r="AB13" s="92"/>
      <c r="AC13" s="24">
        <v>0.024305555555555556</v>
      </c>
      <c r="AD13" s="28"/>
      <c r="AE13" s="30"/>
    </row>
    <row r="14" spans="1:31" s="10" customFormat="1" ht="19.5" customHeight="1">
      <c r="A14" s="42" t="s">
        <v>15</v>
      </c>
      <c r="B14" s="39">
        <v>1</v>
      </c>
      <c r="C14" s="112" t="s">
        <v>43</v>
      </c>
      <c r="D14" s="76">
        <f t="shared" si="3"/>
        <v>0.6444444444444445</v>
      </c>
      <c r="E14" s="76">
        <f t="shared" si="4"/>
        <v>0.6583333333333334</v>
      </c>
      <c r="F14" s="76">
        <f t="shared" si="5"/>
        <v>0.6756944444444445</v>
      </c>
      <c r="G14" s="76">
        <f t="shared" si="6"/>
        <v>0.6861111111111112</v>
      </c>
      <c r="H14" s="76">
        <f t="shared" si="7"/>
        <v>0.6861111111111112</v>
      </c>
      <c r="I14" s="76">
        <f t="shared" si="8"/>
        <v>0.6930555555555556</v>
      </c>
      <c r="J14" s="76">
        <f t="shared" si="9"/>
        <v>0.6944444444444445</v>
      </c>
      <c r="K14" s="76">
        <f t="shared" si="10"/>
        <v>0.6958333333333334</v>
      </c>
      <c r="L14" s="76">
        <f t="shared" si="11"/>
        <v>0.6965277777777779</v>
      </c>
      <c r="M14" s="76">
        <f t="shared" si="12"/>
        <v>0.7034722222222223</v>
      </c>
      <c r="N14" s="76">
        <f t="shared" si="13"/>
        <v>0.7048611111111112</v>
      </c>
      <c r="O14" s="76">
        <f t="shared" si="14"/>
        <v>0.7069444444444445</v>
      </c>
      <c r="P14" s="76">
        <f t="shared" si="15"/>
        <v>0.7104166666666667</v>
      </c>
      <c r="Q14" s="76">
        <f t="shared" si="16"/>
        <v>0.713888888888889</v>
      </c>
      <c r="R14" s="76">
        <f t="shared" si="17"/>
        <v>0.7173611111111112</v>
      </c>
      <c r="S14" s="76">
        <f t="shared" si="18"/>
        <v>0.7208333333333334</v>
      </c>
      <c r="T14" s="108">
        <f t="shared" si="19"/>
        <v>0.7277777777777779</v>
      </c>
      <c r="U14" s="76">
        <f t="shared" si="20"/>
        <v>0.7618055555555556</v>
      </c>
      <c r="V14" s="76">
        <f t="shared" si="1"/>
        <v>0.7694444444444445</v>
      </c>
      <c r="W14" s="107">
        <f t="shared" si="2"/>
        <v>0.7763888888888889</v>
      </c>
      <c r="X14" s="76">
        <f t="shared" si="21"/>
        <v>0.8798611111111111</v>
      </c>
      <c r="Y14" s="77">
        <f t="shared" si="22"/>
        <v>0.88125</v>
      </c>
      <c r="Z14" s="84">
        <f t="shared" si="23"/>
        <v>0.8840277777777777</v>
      </c>
      <c r="AA14" s="88">
        <f t="shared" si="24"/>
        <v>0.9180555555555555</v>
      </c>
      <c r="AB14" s="95">
        <v>0</v>
      </c>
      <c r="AC14" s="25">
        <v>0.0020833333333333333</v>
      </c>
      <c r="AD14" s="28"/>
      <c r="AE14" s="30"/>
    </row>
    <row r="15" spans="1:31" s="10" customFormat="1" ht="19.5" customHeight="1">
      <c r="A15" s="41" t="s">
        <v>14</v>
      </c>
      <c r="B15" s="38">
        <v>2</v>
      </c>
      <c r="C15" s="110" t="s">
        <v>84</v>
      </c>
      <c r="D15" s="74">
        <f t="shared" si="3"/>
        <v>0.7034722222222223</v>
      </c>
      <c r="E15" s="74">
        <f t="shared" si="4"/>
        <v>0.7173611111111112</v>
      </c>
      <c r="F15" s="74">
        <f t="shared" si="5"/>
        <v>0.7347222222222223</v>
      </c>
      <c r="G15" s="74">
        <f t="shared" si="6"/>
        <v>0.745138888888889</v>
      </c>
      <c r="H15" s="74">
        <f t="shared" si="7"/>
        <v>0.745138888888889</v>
      </c>
      <c r="I15" s="74">
        <f t="shared" si="8"/>
        <v>0.7520833333333334</v>
      </c>
      <c r="J15" s="74">
        <f t="shared" si="9"/>
        <v>0.7534722222222223</v>
      </c>
      <c r="K15" s="74">
        <f t="shared" si="10"/>
        <v>0.7548611111111112</v>
      </c>
      <c r="L15" s="74">
        <f t="shared" si="11"/>
        <v>0.7555555555555556</v>
      </c>
      <c r="M15" s="74">
        <f t="shared" si="12"/>
        <v>0.7625000000000001</v>
      </c>
      <c r="N15" s="74">
        <f t="shared" si="13"/>
        <v>0.763888888888889</v>
      </c>
      <c r="O15" s="74">
        <f t="shared" si="14"/>
        <v>0.7659722222222223</v>
      </c>
      <c r="P15" s="74">
        <f t="shared" si="15"/>
        <v>0.7694444444444445</v>
      </c>
      <c r="Q15" s="74">
        <f t="shared" si="16"/>
        <v>0.7729166666666668</v>
      </c>
      <c r="R15" s="74">
        <f t="shared" si="17"/>
        <v>0.776388888888889</v>
      </c>
      <c r="S15" s="75">
        <f t="shared" si="18"/>
        <v>0.7798611111111112</v>
      </c>
      <c r="T15" s="108">
        <f t="shared" si="19"/>
        <v>0.7868055555555556</v>
      </c>
      <c r="U15" s="64">
        <f t="shared" si="20"/>
        <v>0.8208333333333334</v>
      </c>
      <c r="V15" s="78">
        <f t="shared" si="1"/>
        <v>0.8284722222222223</v>
      </c>
      <c r="W15" s="107">
        <f t="shared" si="2"/>
        <v>0.8354166666666667</v>
      </c>
      <c r="X15" s="78">
        <f t="shared" si="21"/>
        <v>0.9388888888888889</v>
      </c>
      <c r="Y15" s="83">
        <f t="shared" si="22"/>
        <v>0.9402777777777778</v>
      </c>
      <c r="Z15" s="82">
        <f t="shared" si="23"/>
        <v>0.9430555555555555</v>
      </c>
      <c r="AA15" s="87">
        <f t="shared" si="24"/>
        <v>0.9770833333333333</v>
      </c>
      <c r="AB15" s="92"/>
      <c r="AC15" s="24">
        <v>0.05902777777777778</v>
      </c>
      <c r="AD15" s="28"/>
      <c r="AE15" s="30"/>
    </row>
    <row r="16" spans="1:31" s="10" customFormat="1" ht="19.5" customHeight="1">
      <c r="A16" s="42" t="s">
        <v>15</v>
      </c>
      <c r="B16" s="39">
        <v>2</v>
      </c>
      <c r="C16" s="111" t="s">
        <v>44</v>
      </c>
      <c r="D16" s="76">
        <f t="shared" si="3"/>
        <v>0.7055555555555556</v>
      </c>
      <c r="E16" s="76">
        <f t="shared" si="4"/>
        <v>0.7194444444444446</v>
      </c>
      <c r="F16" s="76">
        <f t="shared" si="5"/>
        <v>0.7368055555555556</v>
      </c>
      <c r="G16" s="76">
        <f t="shared" si="6"/>
        <v>0.7472222222222223</v>
      </c>
      <c r="H16" s="76">
        <f t="shared" si="7"/>
        <v>0.7472222222222223</v>
      </c>
      <c r="I16" s="76">
        <f t="shared" si="8"/>
        <v>0.7541666666666668</v>
      </c>
      <c r="J16" s="76">
        <f t="shared" si="9"/>
        <v>0.7555555555555556</v>
      </c>
      <c r="K16" s="76">
        <f t="shared" si="10"/>
        <v>0.7569444444444445</v>
      </c>
      <c r="L16" s="76">
        <f t="shared" si="11"/>
        <v>0.757638888888889</v>
      </c>
      <c r="M16" s="76">
        <f t="shared" si="12"/>
        <v>0.7645833333333334</v>
      </c>
      <c r="N16" s="76">
        <f t="shared" si="13"/>
        <v>0.7659722222222223</v>
      </c>
      <c r="O16" s="76">
        <f t="shared" si="14"/>
        <v>0.7680555555555556</v>
      </c>
      <c r="P16" s="76">
        <f t="shared" si="15"/>
        <v>0.7715277777777778</v>
      </c>
      <c r="Q16" s="76">
        <f t="shared" si="16"/>
        <v>0.7750000000000001</v>
      </c>
      <c r="R16" s="76">
        <f t="shared" si="17"/>
        <v>0.7784722222222223</v>
      </c>
      <c r="S16" s="76">
        <f t="shared" si="18"/>
        <v>0.7819444444444446</v>
      </c>
      <c r="T16" s="108">
        <f t="shared" si="19"/>
        <v>0.788888888888889</v>
      </c>
      <c r="U16" s="76">
        <f t="shared" si="20"/>
        <v>0.8229166666666667</v>
      </c>
      <c r="V16" s="76">
        <f t="shared" si="1"/>
        <v>0.8305555555555556</v>
      </c>
      <c r="W16" s="107">
        <f t="shared" si="2"/>
        <v>0.8375</v>
      </c>
      <c r="X16" s="76">
        <f t="shared" si="21"/>
        <v>0.9409722222222222</v>
      </c>
      <c r="Y16" s="77">
        <f t="shared" si="22"/>
        <v>0.9423611111111111</v>
      </c>
      <c r="Z16" s="84">
        <f t="shared" si="23"/>
        <v>0.9451388888888889</v>
      </c>
      <c r="AA16" s="88">
        <f t="shared" si="24"/>
        <v>0.9791666666666666</v>
      </c>
      <c r="AB16" s="95">
        <v>0</v>
      </c>
      <c r="AC16" s="25">
        <v>0.0020833333333333333</v>
      </c>
      <c r="AD16" s="28"/>
      <c r="AE16" s="30"/>
    </row>
    <row r="17" spans="1:31" s="10" customFormat="1" ht="19.5" customHeight="1">
      <c r="A17" s="40" t="s">
        <v>14</v>
      </c>
      <c r="B17" s="113" t="s">
        <v>39</v>
      </c>
      <c r="C17" s="114" t="s">
        <v>45</v>
      </c>
      <c r="D17" s="74">
        <f>D15+AC17</f>
        <v>0.7347222222222223</v>
      </c>
      <c r="E17" s="74">
        <f>E15+AC17</f>
        <v>0.7486111111111112</v>
      </c>
      <c r="F17" s="74">
        <f>F15+AC17</f>
        <v>0.7659722222222223</v>
      </c>
      <c r="G17" s="119">
        <f t="shared" si="6"/>
        <v>0.7784722222222223</v>
      </c>
      <c r="H17" s="119">
        <f>H15+AC17</f>
        <v>0.776388888888889</v>
      </c>
      <c r="I17" s="119">
        <f>I15+AC17</f>
        <v>0.7833333333333334</v>
      </c>
      <c r="J17" s="119">
        <f>J15+AC17</f>
        <v>0.7847222222222223</v>
      </c>
      <c r="K17" s="119">
        <f>K15+AC17</f>
        <v>0.7861111111111112</v>
      </c>
      <c r="L17" s="119">
        <f t="shared" si="11"/>
        <v>0.788888888888889</v>
      </c>
      <c r="M17" s="119">
        <f t="shared" si="12"/>
        <v>0.7958333333333334</v>
      </c>
      <c r="N17" s="119">
        <f>N15+AC17</f>
        <v>0.795138888888889</v>
      </c>
      <c r="O17" s="119">
        <f>O15+AC17</f>
        <v>0.7972222222222223</v>
      </c>
      <c r="P17" s="119">
        <f>P15+AC17</f>
        <v>0.8006944444444445</v>
      </c>
      <c r="Q17" s="119">
        <f>Q15+AC17</f>
        <v>0.8041666666666668</v>
      </c>
      <c r="R17" s="119">
        <f>R15+AC17</f>
        <v>0.807638888888889</v>
      </c>
      <c r="S17" s="120">
        <f>S15+AC17</f>
        <v>0.8111111111111112</v>
      </c>
      <c r="T17" s="121">
        <f>T15+AC17</f>
        <v>0.8180555555555556</v>
      </c>
      <c r="U17" s="123">
        <f>T17+$AC$5</f>
        <v>0.8520833333333334</v>
      </c>
      <c r="V17" s="79">
        <f t="shared" si="1"/>
        <v>0.851388888888889</v>
      </c>
      <c r="W17" s="107">
        <f>W16+AD17</f>
        <v>0.8583333333333334</v>
      </c>
      <c r="X17" s="79">
        <f>X16+AD17</f>
        <v>0.9618055555555556</v>
      </c>
      <c r="Y17" s="78" t="e">
        <f>#REF!+AC17</f>
        <v>#REF!</v>
      </c>
      <c r="Z17" s="85" t="e">
        <f>#REF!+AC17</f>
        <v>#REF!</v>
      </c>
      <c r="AA17" s="89" t="e">
        <f>#REF!+AC17</f>
        <v>#REF!</v>
      </c>
      <c r="AB17" s="90"/>
      <c r="AC17" s="26">
        <v>0.03125</v>
      </c>
      <c r="AD17" s="28">
        <v>0.020833333333333332</v>
      </c>
      <c r="AE17" s="30"/>
    </row>
    <row r="18" spans="1:31" s="10" customFormat="1" ht="19.5" customHeight="1">
      <c r="A18" s="40" t="s">
        <v>14</v>
      </c>
      <c r="B18" s="113" t="s">
        <v>39</v>
      </c>
      <c r="C18" s="114" t="s">
        <v>51</v>
      </c>
      <c r="D18" s="119">
        <f>D16+AC18</f>
        <v>0.7402777777777778</v>
      </c>
      <c r="E18" s="119">
        <f>E16+AC18</f>
        <v>0.7541666666666668</v>
      </c>
      <c r="F18" s="119">
        <f>F16+AC18</f>
        <v>0.7715277777777778</v>
      </c>
      <c r="G18" s="74">
        <f>G16+AC18</f>
        <v>0.7819444444444446</v>
      </c>
      <c r="H18" s="74">
        <f>H16+AC18</f>
        <v>0.7819444444444446</v>
      </c>
      <c r="I18" s="74">
        <f>I16+AC18</f>
        <v>0.788888888888889</v>
      </c>
      <c r="J18" s="74">
        <f>J16+AC18</f>
        <v>0.7902777777777779</v>
      </c>
      <c r="K18" s="74">
        <f>K16+AC18</f>
        <v>0.7916666666666667</v>
      </c>
      <c r="L18" s="74">
        <f t="shared" si="11"/>
        <v>0.8236111111111112</v>
      </c>
      <c r="M18" s="74">
        <f t="shared" si="12"/>
        <v>0.8305555555555556</v>
      </c>
      <c r="N18" s="74">
        <f>N16+AC18</f>
        <v>0.8006944444444445</v>
      </c>
      <c r="O18" s="74">
        <f>O16+AC18</f>
        <v>0.8027777777777778</v>
      </c>
      <c r="P18" s="74">
        <f>P16+AC18</f>
        <v>0.80625</v>
      </c>
      <c r="Q18" s="74">
        <f>Q16+AC18</f>
        <v>0.8097222222222223</v>
      </c>
      <c r="R18" s="74">
        <f>R16+AC18</f>
        <v>0.8131944444444446</v>
      </c>
      <c r="S18" s="75">
        <f>S16+AC18</f>
        <v>0.8166666666666668</v>
      </c>
      <c r="T18" s="108">
        <f>T16+AC18</f>
        <v>0.8236111111111112</v>
      </c>
      <c r="U18" s="64">
        <f t="shared" si="20"/>
        <v>0.857638888888889</v>
      </c>
      <c r="V18" s="124">
        <f t="shared" si="1"/>
        <v>0.8652777777777778</v>
      </c>
      <c r="W18" s="125">
        <f>T18+$D$6+$Y$5-AD18</f>
        <v>0.8722222222222222</v>
      </c>
      <c r="X18" s="124">
        <f>X16+AC18</f>
        <v>0.9756944444444444</v>
      </c>
      <c r="Y18" s="78" t="e">
        <f>#REF!+AC18</f>
        <v>#REF!</v>
      </c>
      <c r="Z18" s="85" t="e">
        <f>#REF!+AC18</f>
        <v>#REF!</v>
      </c>
      <c r="AA18" s="89" t="e">
        <f>#REF!+AC18</f>
        <v>#REF!</v>
      </c>
      <c r="AB18" s="90"/>
      <c r="AC18" s="26">
        <v>0.034722222222222224</v>
      </c>
      <c r="AD18" s="28"/>
      <c r="AE18" s="30"/>
    </row>
    <row r="19" spans="3:19" ht="12.75">
      <c r="C19" s="115" t="s">
        <v>85</v>
      </c>
      <c r="I19" s="12"/>
      <c r="J19" s="12"/>
      <c r="K19" s="12"/>
      <c r="L19" s="12"/>
      <c r="M19" s="12"/>
      <c r="N19" s="12"/>
      <c r="O19" s="12"/>
      <c r="P19" s="12"/>
      <c r="S19" s="13"/>
    </row>
    <row r="20" spans="9:16" ht="12.75">
      <c r="I20" s="11"/>
      <c r="J20" s="11"/>
      <c r="K20" s="11"/>
      <c r="L20" s="11"/>
      <c r="M20" s="11"/>
      <c r="N20" s="11"/>
      <c r="O20" s="11"/>
      <c r="P20" s="11"/>
    </row>
  </sheetData>
  <sheetProtection/>
  <printOptions horizontalCentered="1" verticalCentered="1"/>
  <pageMargins left="0.3937007874015748" right="0.2755905511811024" top="0.2362204724409449" bottom="0.2362204724409449" header="0.1968503937007874" footer="0.1968503937007874"/>
  <pageSetup fitToHeight="0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zoomScalePageLayoutView="0" workbookViewId="0" topLeftCell="A22">
      <selection activeCell="AH12" sqref="AH12"/>
    </sheetView>
  </sheetViews>
  <sheetFormatPr defaultColWidth="11.421875" defaultRowHeight="12.75" outlineLevelCol="1"/>
  <cols>
    <col min="1" max="1" width="5.421875" style="1" customWidth="1"/>
    <col min="2" max="2" width="3.8515625" style="1" customWidth="1"/>
    <col min="3" max="3" width="36.8515625" style="5" customWidth="1"/>
    <col min="4" max="4" width="7.421875" style="1" customWidth="1"/>
    <col min="5" max="5" width="7.57421875" style="1" customWidth="1"/>
    <col min="6" max="9" width="6.7109375" style="1" customWidth="1"/>
    <col min="10" max="11" width="6.7109375" style="1" customWidth="1" outlineLevel="1"/>
    <col min="12" max="24" width="6.7109375" style="1" customWidth="1"/>
    <col min="25" max="27" width="6.7109375" style="1" hidden="1" customWidth="1"/>
    <col min="28" max="29" width="6.8515625" style="1" hidden="1" customWidth="1"/>
    <col min="30" max="30" width="4.28125" style="1" hidden="1" customWidth="1" outlineLevel="1"/>
    <col min="31" max="31" width="3.8515625" style="1" hidden="1" customWidth="1" outlineLevel="1"/>
    <col min="32" max="32" width="11.421875" style="1" hidden="1" customWidth="1" collapsed="1"/>
    <col min="33" max="16384" width="11.421875" style="1" customWidth="1"/>
  </cols>
  <sheetData>
    <row r="1" spans="3:29" ht="12.75">
      <c r="C1" s="6"/>
      <c r="AC1" s="7"/>
    </row>
    <row r="2" spans="3:28" ht="12.75">
      <c r="C2" s="6"/>
      <c r="Q2" s="2"/>
      <c r="R2" s="2"/>
      <c r="S2" s="2"/>
      <c r="T2" s="2"/>
      <c r="U2" s="2"/>
      <c r="V2" s="2"/>
      <c r="W2" s="2"/>
      <c r="X2" s="2"/>
      <c r="Y2" s="23"/>
      <c r="Z2" s="23"/>
      <c r="AA2" s="23"/>
      <c r="AB2" s="23"/>
    </row>
    <row r="3" spans="3:28" ht="12.75">
      <c r="C3" s="4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3"/>
      <c r="Z3" s="23"/>
      <c r="AA3" s="23"/>
      <c r="AB3" s="23"/>
    </row>
    <row r="4" spans="3:30" ht="35.25" customHeight="1">
      <c r="C4" s="4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2"/>
      <c r="U4" s="22"/>
      <c r="V4" s="22"/>
      <c r="W4" s="23" t="s">
        <v>10</v>
      </c>
      <c r="X4" s="93">
        <v>0</v>
      </c>
      <c r="Y4" s="22"/>
      <c r="Z4" s="29"/>
      <c r="AA4" s="29"/>
      <c r="AB4" s="29"/>
      <c r="AC4" s="99">
        <f>TIME(0,ABS(X4),0)</f>
        <v>0</v>
      </c>
      <c r="AD4" s="62" t="s">
        <v>26</v>
      </c>
    </row>
    <row r="5" spans="1:30" ht="13.5">
      <c r="A5" s="106" t="s">
        <v>70</v>
      </c>
      <c r="B5" s="36"/>
      <c r="C5" s="14"/>
      <c r="I5" s="15"/>
      <c r="J5" s="15"/>
      <c r="K5" s="15"/>
      <c r="L5" s="15"/>
      <c r="M5" s="15"/>
      <c r="N5" s="15"/>
      <c r="O5" s="15"/>
      <c r="Q5" s="15"/>
      <c r="R5" s="15"/>
      <c r="S5" s="16"/>
      <c r="W5" s="21" t="s">
        <v>36</v>
      </c>
      <c r="X5" s="35">
        <v>40</v>
      </c>
      <c r="Y5" s="71">
        <f>TIME(0,ABS(X5-1),0)</f>
        <v>0.027083333333333334</v>
      </c>
      <c r="Z5" s="98" t="s">
        <v>33</v>
      </c>
      <c r="AA5" s="32">
        <v>0</v>
      </c>
      <c r="AB5" s="32"/>
      <c r="AC5" s="72">
        <f>TIME(0,ABS(X5-1),0)</f>
        <v>0.027083333333333334</v>
      </c>
      <c r="AD5" s="63">
        <f>AA5+X5+X6</f>
        <v>160</v>
      </c>
    </row>
    <row r="6" spans="3:30" s="10" customFormat="1" ht="12">
      <c r="C6" s="126" t="s">
        <v>34</v>
      </c>
      <c r="D6" s="127">
        <v>0.014583333333333332</v>
      </c>
      <c r="E6" s="128"/>
      <c r="F6" s="126" t="s">
        <v>35</v>
      </c>
      <c r="G6" s="127">
        <v>0.004166666666666667</v>
      </c>
      <c r="H6" s="127">
        <v>0.004166666666666667</v>
      </c>
      <c r="T6" s="9"/>
      <c r="U6" s="8"/>
      <c r="V6" s="8"/>
      <c r="W6" s="21" t="s">
        <v>37</v>
      </c>
      <c r="X6" s="32">
        <v>120</v>
      </c>
      <c r="Y6" s="27"/>
      <c r="Z6" s="100" t="s">
        <v>38</v>
      </c>
      <c r="AA6" s="101">
        <f>X5+X6+AA5</f>
        <v>160</v>
      </c>
      <c r="AC6" s="72">
        <f>TIME(0,ABS(X6-1),0)</f>
        <v>0.08263888888888889</v>
      </c>
      <c r="AD6" s="61"/>
    </row>
    <row r="7" spans="3:31" s="8" customFormat="1" ht="12.75" customHeight="1">
      <c r="C7" s="20" t="s">
        <v>0</v>
      </c>
      <c r="D7" s="69">
        <v>0.08333333333333333</v>
      </c>
      <c r="E7" s="69">
        <v>0.06944444444444443</v>
      </c>
      <c r="F7" s="69">
        <v>0.052083333333333336</v>
      </c>
      <c r="G7" s="69">
        <v>0.041666666666666664</v>
      </c>
      <c r="H7" s="69">
        <v>0.041666666666666664</v>
      </c>
      <c r="I7" s="69">
        <v>0.034722222222222224</v>
      </c>
      <c r="J7" s="69">
        <v>0.03333333333333333</v>
      </c>
      <c r="K7" s="69">
        <v>0.03194444444444445</v>
      </c>
      <c r="L7" s="69">
        <v>0.03125</v>
      </c>
      <c r="M7" s="69">
        <v>0.024305555555555556</v>
      </c>
      <c r="N7" s="69">
        <v>0.02291666666666667</v>
      </c>
      <c r="O7" s="69">
        <v>0.020833333333333332</v>
      </c>
      <c r="P7" s="69">
        <v>0.017361111111111112</v>
      </c>
      <c r="Q7" s="69">
        <v>0.013888888888888888</v>
      </c>
      <c r="R7" s="69">
        <v>0.010416666666666666</v>
      </c>
      <c r="S7" s="69">
        <v>0.006944444444444444</v>
      </c>
      <c r="T7" s="9"/>
      <c r="U7" s="70">
        <v>0</v>
      </c>
      <c r="V7" s="70">
        <v>0.006944444444444444</v>
      </c>
      <c r="W7" s="58"/>
      <c r="Y7" s="70">
        <v>0.002777777777777778</v>
      </c>
      <c r="Z7" s="59"/>
      <c r="AB7" s="60"/>
      <c r="AC7" s="17" t="s">
        <v>1</v>
      </c>
      <c r="AD7" s="33" t="s">
        <v>7</v>
      </c>
      <c r="AE7" s="33" t="s">
        <v>7</v>
      </c>
    </row>
    <row r="8" spans="1:31" s="10" customFormat="1" ht="12.75" customHeight="1">
      <c r="A8" s="19" t="s">
        <v>4</v>
      </c>
      <c r="B8" s="52"/>
      <c r="C8" s="43"/>
      <c r="D8" s="44" t="s">
        <v>77</v>
      </c>
      <c r="E8" s="44" t="s">
        <v>77</v>
      </c>
      <c r="F8" s="44" t="s">
        <v>5</v>
      </c>
      <c r="G8" s="44" t="s">
        <v>6</v>
      </c>
      <c r="H8" s="44" t="s">
        <v>80</v>
      </c>
      <c r="I8" s="44" t="s">
        <v>25</v>
      </c>
      <c r="J8" s="44" t="s">
        <v>25</v>
      </c>
      <c r="K8" s="44" t="s">
        <v>25</v>
      </c>
      <c r="L8" s="44" t="s">
        <v>75</v>
      </c>
      <c r="M8" s="44" t="s">
        <v>12</v>
      </c>
      <c r="N8" s="44" t="s">
        <v>19</v>
      </c>
      <c r="O8" s="44" t="s">
        <v>18</v>
      </c>
      <c r="P8" s="44" t="s">
        <v>23</v>
      </c>
      <c r="Q8" s="44" t="s">
        <v>17</v>
      </c>
      <c r="R8" s="44" t="s">
        <v>22</v>
      </c>
      <c r="S8" s="45" t="s">
        <v>16</v>
      </c>
      <c r="T8" s="102" t="s">
        <v>28</v>
      </c>
      <c r="U8" s="45" t="s">
        <v>2</v>
      </c>
      <c r="V8" s="45" t="s">
        <v>13</v>
      </c>
      <c r="W8" s="102" t="s">
        <v>28</v>
      </c>
      <c r="X8" s="54" t="s">
        <v>2</v>
      </c>
      <c r="Y8" s="45" t="s">
        <v>24</v>
      </c>
      <c r="Z8" s="102" t="s">
        <v>28</v>
      </c>
      <c r="AA8" s="46" t="s">
        <v>11</v>
      </c>
      <c r="AB8" s="96" t="s">
        <v>31</v>
      </c>
      <c r="AC8" s="18" t="s">
        <v>3</v>
      </c>
      <c r="AD8" s="34" t="s">
        <v>8</v>
      </c>
      <c r="AE8" s="34" t="s">
        <v>9</v>
      </c>
    </row>
    <row r="9" spans="1:31" s="10" customFormat="1" ht="12.75" customHeight="1">
      <c r="A9" s="37"/>
      <c r="B9" s="53"/>
      <c r="C9" s="47"/>
      <c r="D9" s="48" t="s">
        <v>78</v>
      </c>
      <c r="E9" s="48" t="s">
        <v>79</v>
      </c>
      <c r="F9" s="48"/>
      <c r="G9" s="48"/>
      <c r="H9" s="55" t="s">
        <v>81</v>
      </c>
      <c r="I9" s="48">
        <v>1</v>
      </c>
      <c r="J9" s="48">
        <v>2</v>
      </c>
      <c r="K9" s="48">
        <v>3</v>
      </c>
      <c r="L9" s="55" t="s">
        <v>76</v>
      </c>
      <c r="M9" s="55"/>
      <c r="N9" s="55" t="s">
        <v>21</v>
      </c>
      <c r="O9" s="55"/>
      <c r="P9" s="55"/>
      <c r="Q9" s="48"/>
      <c r="R9" s="48"/>
      <c r="S9" s="49"/>
      <c r="T9" s="103" t="s">
        <v>27</v>
      </c>
      <c r="U9" s="56"/>
      <c r="V9" s="68"/>
      <c r="W9" s="104" t="s">
        <v>29</v>
      </c>
      <c r="X9" s="55"/>
      <c r="Y9" s="68"/>
      <c r="Z9" s="105" t="s">
        <v>20</v>
      </c>
      <c r="AA9" s="94" t="s">
        <v>32</v>
      </c>
      <c r="AB9" s="97" t="s">
        <v>30</v>
      </c>
      <c r="AC9" s="18"/>
      <c r="AD9" s="34"/>
      <c r="AE9" s="34"/>
    </row>
    <row r="10" spans="1:31" s="10" customFormat="1" ht="19.5" customHeight="1">
      <c r="A10" s="40" t="s">
        <v>14</v>
      </c>
      <c r="B10" s="130" t="s">
        <v>53</v>
      </c>
      <c r="C10" s="116" t="s">
        <v>50</v>
      </c>
      <c r="D10" s="73">
        <f>$T$10-D7</f>
        <v>0.20347222222222222</v>
      </c>
      <c r="E10" s="73">
        <f>$T$10-E7</f>
        <v>0.21736111111111112</v>
      </c>
      <c r="F10" s="73">
        <f>$T$10-F7</f>
        <v>0.2347222222222222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118">
        <v>0.28680555555555554</v>
      </c>
      <c r="U10" s="64"/>
      <c r="V10" s="75">
        <f>W10-$V$7</f>
        <v>0.29861111111111116</v>
      </c>
      <c r="W10" s="107">
        <f>W12-AF12</f>
        <v>0.3055555555555556</v>
      </c>
      <c r="X10" s="66">
        <f>W10+$AC$4+$AC$6-AE10</f>
        <v>0.38819444444444445</v>
      </c>
      <c r="Y10" s="64">
        <f>Z10-$Y$7</f>
        <v>0.38958333333333334</v>
      </c>
      <c r="Z10" s="65">
        <f>X10+$H$6</f>
        <v>0.3923611111111111</v>
      </c>
      <c r="AA10" s="67">
        <f>Z10+$AC$5</f>
        <v>0.41944444444444445</v>
      </c>
      <c r="AB10" s="90"/>
      <c r="AC10" s="81"/>
      <c r="AD10" s="31">
        <v>0</v>
      </c>
      <c r="AE10" s="31">
        <v>0</v>
      </c>
    </row>
    <row r="11" spans="1:31" s="10" customFormat="1" ht="19.5" customHeight="1">
      <c r="A11" s="40" t="s">
        <v>14</v>
      </c>
      <c r="B11" s="130" t="s">
        <v>53</v>
      </c>
      <c r="C11" s="116" t="s">
        <v>49</v>
      </c>
      <c r="D11" s="74"/>
      <c r="E11" s="74"/>
      <c r="F11" s="74"/>
      <c r="G11" s="75">
        <f aca="true" t="shared" si="0" ref="G11:S11">$T$11-G7</f>
        <v>0.23819444444444446</v>
      </c>
      <c r="H11" s="75">
        <f t="shared" si="0"/>
        <v>0.23819444444444446</v>
      </c>
      <c r="I11" s="75">
        <f t="shared" si="0"/>
        <v>0.2451388888888889</v>
      </c>
      <c r="J11" s="75">
        <f t="shared" si="0"/>
        <v>0.2465277777777778</v>
      </c>
      <c r="K11" s="75">
        <f t="shared" si="0"/>
        <v>0.24791666666666667</v>
      </c>
      <c r="L11" s="75">
        <f t="shared" si="0"/>
        <v>0.24861111111111112</v>
      </c>
      <c r="M11" s="75">
        <f t="shared" si="0"/>
        <v>0.25555555555555554</v>
      </c>
      <c r="N11" s="75">
        <f t="shared" si="0"/>
        <v>0.2569444444444444</v>
      </c>
      <c r="O11" s="75">
        <f t="shared" si="0"/>
        <v>0.2590277777777778</v>
      </c>
      <c r="P11" s="75">
        <f t="shared" si="0"/>
        <v>0.2625</v>
      </c>
      <c r="Q11" s="75">
        <f t="shared" si="0"/>
        <v>0.2659722222222222</v>
      </c>
      <c r="R11" s="75">
        <f t="shared" si="0"/>
        <v>0.26944444444444443</v>
      </c>
      <c r="S11" s="75">
        <f t="shared" si="0"/>
        <v>0.2729166666666667</v>
      </c>
      <c r="T11" s="107">
        <v>0.2798611111111111</v>
      </c>
      <c r="U11" s="75">
        <f>T11+$AC$5</f>
        <v>0.30694444444444446</v>
      </c>
      <c r="V11" s="75"/>
      <c r="W11" s="107"/>
      <c r="X11" s="131">
        <f>W11+$AC$4+$AC$6-AE11</f>
        <v>0.08263888888888889</v>
      </c>
      <c r="Y11" s="64">
        <f>Z11-$Y$7</f>
        <v>0.08402777777777777</v>
      </c>
      <c r="Z11" s="65">
        <f>X11+$H$6</f>
        <v>0.08680555555555555</v>
      </c>
      <c r="AA11" s="67">
        <f>Z11+$AC$5</f>
        <v>0.11388888888888889</v>
      </c>
      <c r="AB11" s="90"/>
      <c r="AC11" s="81"/>
      <c r="AD11" s="31">
        <v>0</v>
      </c>
      <c r="AE11" s="31">
        <v>0</v>
      </c>
    </row>
    <row r="12" spans="1:32" s="10" customFormat="1" ht="19.5" customHeight="1">
      <c r="A12" s="41" t="s">
        <v>14</v>
      </c>
      <c r="B12" s="109" t="s">
        <v>54</v>
      </c>
      <c r="C12" s="110" t="s">
        <v>48</v>
      </c>
      <c r="D12" s="74">
        <f>D10+$AF$12</f>
        <v>0.23125</v>
      </c>
      <c r="E12" s="74">
        <f>E10+$AF$12</f>
        <v>0.2451388888888889</v>
      </c>
      <c r="F12" s="74">
        <f>F10+$AF$12</f>
        <v>0.26249999999999996</v>
      </c>
      <c r="G12" s="74">
        <f>G11+$AC$12</f>
        <v>0.25</v>
      </c>
      <c r="H12" s="74">
        <f aca="true" t="shared" si="1" ref="H12:H27">H11+AC12</f>
        <v>0.25</v>
      </c>
      <c r="I12" s="74">
        <f aca="true" t="shared" si="2" ref="I12:I27">I11+AC12</f>
        <v>0.2569444444444445</v>
      </c>
      <c r="J12" s="74">
        <f aca="true" t="shared" si="3" ref="J12:J27">J11+AC12</f>
        <v>0.25833333333333336</v>
      </c>
      <c r="K12" s="74">
        <f aca="true" t="shared" si="4" ref="K12:K27">K11+AC12</f>
        <v>0.25972222222222224</v>
      </c>
      <c r="L12" s="74">
        <f aca="true" t="shared" si="5" ref="L12:L27">L11+AC12</f>
        <v>0.2604166666666667</v>
      </c>
      <c r="M12" s="74">
        <f aca="true" t="shared" si="6" ref="M12:M27">M11+AC12</f>
        <v>0.2673611111111111</v>
      </c>
      <c r="N12" s="74">
        <f>N11+AC12</f>
        <v>0.26875</v>
      </c>
      <c r="O12" s="74">
        <f>O11+AC12</f>
        <v>0.27083333333333337</v>
      </c>
      <c r="P12" s="74">
        <f>P11+AC12</f>
        <v>0.2743055555555556</v>
      </c>
      <c r="Q12" s="74">
        <f>Q11+AC12</f>
        <v>0.2777777777777778</v>
      </c>
      <c r="R12" s="74">
        <f>R11+AC12</f>
        <v>0.28125</v>
      </c>
      <c r="S12" s="75">
        <f>S11+AC12</f>
        <v>0.28472222222222227</v>
      </c>
      <c r="T12" s="108">
        <f aca="true" t="shared" si="7" ref="T12:T23">T11+AC12</f>
        <v>0.2916666666666667</v>
      </c>
      <c r="U12" s="75">
        <f aca="true" t="shared" si="8" ref="U12:U17">T12+$AC$5</f>
        <v>0.31875000000000003</v>
      </c>
      <c r="V12" s="75">
        <f aca="true" t="shared" si="9" ref="V12:V17">W12-$V$7</f>
        <v>0.32638888888888895</v>
      </c>
      <c r="W12" s="107">
        <f aca="true" t="shared" si="10" ref="W12:W33">T12+$D$6+$Y$5-AD12</f>
        <v>0.33333333333333337</v>
      </c>
      <c r="X12" s="66">
        <f>W12+$AC$4+$AC$6-AE12</f>
        <v>0.41597222222222224</v>
      </c>
      <c r="Y12" s="79">
        <f>Y10+AC12</f>
        <v>0.4013888888888889</v>
      </c>
      <c r="Z12" s="80">
        <f>Z10+AC12</f>
        <v>0.4041666666666667</v>
      </c>
      <c r="AA12" s="86">
        <f>AA10+AC12</f>
        <v>0.43125</v>
      </c>
      <c r="AB12" s="91"/>
      <c r="AC12" s="50">
        <v>0.011805555555555555</v>
      </c>
      <c r="AD12" s="28"/>
      <c r="AE12" s="30"/>
      <c r="AF12" s="117">
        <v>0.027777777777777776</v>
      </c>
    </row>
    <row r="13" spans="1:31" s="10" customFormat="1" ht="19.5" customHeight="1">
      <c r="A13" s="41" t="s">
        <v>14</v>
      </c>
      <c r="B13" s="109" t="s">
        <v>55</v>
      </c>
      <c r="C13" s="110" t="s">
        <v>47</v>
      </c>
      <c r="D13" s="74">
        <v>0.24305555555555555</v>
      </c>
      <c r="E13" s="74">
        <v>0.2569444444444445</v>
      </c>
      <c r="F13" s="74">
        <v>0.2743055555555555</v>
      </c>
      <c r="G13" s="74">
        <f aca="true" t="shared" si="11" ref="G13:G27">G12+AC13</f>
        <v>0.2777777777777778</v>
      </c>
      <c r="H13" s="74">
        <f t="shared" si="1"/>
        <v>0.2777777777777778</v>
      </c>
      <c r="I13" s="74">
        <f t="shared" si="2"/>
        <v>0.28472222222222227</v>
      </c>
      <c r="J13" s="74">
        <f t="shared" si="3"/>
        <v>0.28611111111111115</v>
      </c>
      <c r="K13" s="74">
        <f t="shared" si="4"/>
        <v>0.28750000000000003</v>
      </c>
      <c r="L13" s="74">
        <f t="shared" si="5"/>
        <v>0.2881944444444445</v>
      </c>
      <c r="M13" s="74">
        <f t="shared" si="6"/>
        <v>0.2951388888888889</v>
      </c>
      <c r="N13" s="74">
        <f>N12+AC13</f>
        <v>0.2965277777777778</v>
      </c>
      <c r="O13" s="74">
        <f>O12+AC13</f>
        <v>0.29861111111111116</v>
      </c>
      <c r="P13" s="74">
        <f>P12+AC13</f>
        <v>0.30208333333333337</v>
      </c>
      <c r="Q13" s="74">
        <f>Q12+AC13</f>
        <v>0.3055555555555556</v>
      </c>
      <c r="R13" s="74">
        <f>R12+AC13</f>
        <v>0.3090277777777778</v>
      </c>
      <c r="S13" s="75">
        <f>S12+AC13</f>
        <v>0.31250000000000006</v>
      </c>
      <c r="T13" s="108">
        <f t="shared" si="7"/>
        <v>0.3194444444444445</v>
      </c>
      <c r="U13" s="75">
        <f t="shared" si="8"/>
        <v>0.3465277777777778</v>
      </c>
      <c r="V13" s="75">
        <f t="shared" si="9"/>
        <v>0.35416666666666674</v>
      </c>
      <c r="W13" s="107">
        <f t="shared" si="10"/>
        <v>0.36111111111111116</v>
      </c>
      <c r="X13" s="79">
        <f aca="true" t="shared" si="12" ref="X13:X34">X12+AC13</f>
        <v>0.44375000000000003</v>
      </c>
      <c r="Y13" s="79">
        <f aca="true" t="shared" si="13" ref="Y13:Y19">Y12+AC13</f>
        <v>0.4291666666666667</v>
      </c>
      <c r="Z13" s="80">
        <f aca="true" t="shared" si="14" ref="Z13:Z19">Z12+AC13</f>
        <v>0.43194444444444446</v>
      </c>
      <c r="AA13" s="86">
        <f aca="true" t="shared" si="15" ref="AA13:AA19">AA12+AC13</f>
        <v>0.4590277777777778</v>
      </c>
      <c r="AB13" s="91"/>
      <c r="AC13" s="57">
        <v>0.027777777777777776</v>
      </c>
      <c r="AD13" s="28"/>
      <c r="AE13" s="30"/>
    </row>
    <row r="14" spans="1:31" s="10" customFormat="1" ht="19.5" customHeight="1">
      <c r="A14" s="41" t="s">
        <v>14</v>
      </c>
      <c r="B14" s="38">
        <v>3</v>
      </c>
      <c r="C14" s="110" t="s">
        <v>56</v>
      </c>
      <c r="D14" s="74">
        <f aca="true" t="shared" si="16" ref="D14:D27">D13+AC14</f>
        <v>0.25</v>
      </c>
      <c r="E14" s="74">
        <f aca="true" t="shared" si="17" ref="E14:E27">E13+AC14</f>
        <v>0.2638888888888889</v>
      </c>
      <c r="F14" s="74">
        <f aca="true" t="shared" si="18" ref="F14:F27">F13+AC14</f>
        <v>0.28124999999999994</v>
      </c>
      <c r="G14" s="74">
        <f t="shared" si="11"/>
        <v>0.2847222222222222</v>
      </c>
      <c r="H14" s="74">
        <f t="shared" si="1"/>
        <v>0.2847222222222222</v>
      </c>
      <c r="I14" s="74">
        <f t="shared" si="2"/>
        <v>0.2916666666666667</v>
      </c>
      <c r="J14" s="74">
        <f t="shared" si="3"/>
        <v>0.29305555555555557</v>
      </c>
      <c r="K14" s="74">
        <f t="shared" si="4"/>
        <v>0.29444444444444445</v>
      </c>
      <c r="L14" s="74">
        <f t="shared" si="5"/>
        <v>0.2951388888888889</v>
      </c>
      <c r="M14" s="74">
        <f t="shared" si="6"/>
        <v>0.3020833333333333</v>
      </c>
      <c r="N14" s="74">
        <f aca="true" t="shared" si="19" ref="N14:N34">N13+AC14</f>
        <v>0.3034722222222222</v>
      </c>
      <c r="O14" s="74">
        <f aca="true" t="shared" si="20" ref="O14:O34">O13+AC14</f>
        <v>0.3055555555555556</v>
      </c>
      <c r="P14" s="74">
        <f aca="true" t="shared" si="21" ref="P14:P34">P13+AC14</f>
        <v>0.3090277777777778</v>
      </c>
      <c r="Q14" s="74">
        <f aca="true" t="shared" si="22" ref="Q14:Q34">Q13+AC14</f>
        <v>0.3125</v>
      </c>
      <c r="R14" s="74">
        <f aca="true" t="shared" si="23" ref="R14:R34">R13+AC14</f>
        <v>0.3159722222222222</v>
      </c>
      <c r="S14" s="75">
        <f aca="true" t="shared" si="24" ref="S14:S27">S13+AC14</f>
        <v>0.3194444444444445</v>
      </c>
      <c r="T14" s="108">
        <f t="shared" si="7"/>
        <v>0.3263888888888889</v>
      </c>
      <c r="U14" s="75">
        <f t="shared" si="8"/>
        <v>0.35347222222222224</v>
      </c>
      <c r="V14" s="79">
        <f t="shared" si="9"/>
        <v>0.36111111111111116</v>
      </c>
      <c r="W14" s="107">
        <f t="shared" si="10"/>
        <v>0.3680555555555556</v>
      </c>
      <c r="X14" s="79">
        <f t="shared" si="12"/>
        <v>0.45069444444444445</v>
      </c>
      <c r="Y14" s="83">
        <f t="shared" si="13"/>
        <v>0.4361111111111111</v>
      </c>
      <c r="Z14" s="82">
        <f t="shared" si="14"/>
        <v>0.4388888888888889</v>
      </c>
      <c r="AA14" s="87">
        <f t="shared" si="15"/>
        <v>0.46597222222222223</v>
      </c>
      <c r="AB14" s="92"/>
      <c r="AC14" s="24">
        <v>0.006944444444444444</v>
      </c>
      <c r="AD14" s="28"/>
      <c r="AE14" s="30"/>
    </row>
    <row r="15" spans="1:31" s="10" customFormat="1" ht="19.5" customHeight="1">
      <c r="A15" s="42" t="s">
        <v>15</v>
      </c>
      <c r="B15" s="39">
        <v>3</v>
      </c>
      <c r="C15" s="112" t="s">
        <v>58</v>
      </c>
      <c r="D15" s="77">
        <f t="shared" si="16"/>
        <v>0.2520833333333333</v>
      </c>
      <c r="E15" s="77">
        <f t="shared" si="17"/>
        <v>0.2659722222222222</v>
      </c>
      <c r="F15" s="77">
        <f t="shared" si="18"/>
        <v>0.28333333333333327</v>
      </c>
      <c r="G15" s="77">
        <f t="shared" si="11"/>
        <v>0.28680555555555554</v>
      </c>
      <c r="H15" s="77">
        <f t="shared" si="1"/>
        <v>0.28680555555555554</v>
      </c>
      <c r="I15" s="77">
        <f t="shared" si="2"/>
        <v>0.29375</v>
      </c>
      <c r="J15" s="77">
        <f t="shared" si="3"/>
        <v>0.2951388888888889</v>
      </c>
      <c r="K15" s="77">
        <f t="shared" si="4"/>
        <v>0.2965277777777778</v>
      </c>
      <c r="L15" s="77">
        <f t="shared" si="5"/>
        <v>0.2972222222222222</v>
      </c>
      <c r="M15" s="77">
        <f t="shared" si="6"/>
        <v>0.30416666666666664</v>
      </c>
      <c r="N15" s="77">
        <f t="shared" si="19"/>
        <v>0.3055555555555555</v>
      </c>
      <c r="O15" s="77">
        <f t="shared" si="20"/>
        <v>0.3076388888888889</v>
      </c>
      <c r="P15" s="77">
        <f t="shared" si="21"/>
        <v>0.3111111111111111</v>
      </c>
      <c r="Q15" s="77">
        <f t="shared" si="22"/>
        <v>0.3145833333333333</v>
      </c>
      <c r="R15" s="77">
        <f t="shared" si="23"/>
        <v>0.31805555555555554</v>
      </c>
      <c r="S15" s="77">
        <f t="shared" si="24"/>
        <v>0.3215277777777778</v>
      </c>
      <c r="T15" s="108">
        <f t="shared" si="7"/>
        <v>0.3284722222222222</v>
      </c>
      <c r="U15" s="77">
        <f t="shared" si="8"/>
        <v>0.35555555555555557</v>
      </c>
      <c r="V15" s="77">
        <f t="shared" si="9"/>
        <v>0.3631944444444445</v>
      </c>
      <c r="W15" s="107">
        <f t="shared" si="10"/>
        <v>0.3701388888888889</v>
      </c>
      <c r="X15" s="77">
        <f t="shared" si="12"/>
        <v>0.4527777777777778</v>
      </c>
      <c r="Y15" s="77">
        <f t="shared" si="13"/>
        <v>0.43819444444444444</v>
      </c>
      <c r="Z15" s="84">
        <f t="shared" si="14"/>
        <v>0.4409722222222222</v>
      </c>
      <c r="AA15" s="88">
        <f t="shared" si="15"/>
        <v>0.46805555555555556</v>
      </c>
      <c r="AB15" s="95">
        <v>0</v>
      </c>
      <c r="AC15" s="25">
        <v>0.0020833333333333333</v>
      </c>
      <c r="AD15" s="28"/>
      <c r="AE15" s="30"/>
    </row>
    <row r="16" spans="1:31" s="10" customFormat="1" ht="19.5" customHeight="1">
      <c r="A16" s="41" t="s">
        <v>14</v>
      </c>
      <c r="B16" s="38">
        <v>4</v>
      </c>
      <c r="C16" s="110" t="s">
        <v>57</v>
      </c>
      <c r="D16" s="74">
        <f t="shared" si="16"/>
        <v>0.2763888888888889</v>
      </c>
      <c r="E16" s="74">
        <f t="shared" si="17"/>
        <v>0.2902777777777778</v>
      </c>
      <c r="F16" s="74">
        <f t="shared" si="18"/>
        <v>0.30763888888888885</v>
      </c>
      <c r="G16" s="74">
        <f t="shared" si="11"/>
        <v>0.3111111111111111</v>
      </c>
      <c r="H16" s="74">
        <f t="shared" si="1"/>
        <v>0.3111111111111111</v>
      </c>
      <c r="I16" s="74">
        <f t="shared" si="2"/>
        <v>0.3180555555555556</v>
      </c>
      <c r="J16" s="74">
        <f t="shared" si="3"/>
        <v>0.3194444444444445</v>
      </c>
      <c r="K16" s="74">
        <f t="shared" si="4"/>
        <v>0.32083333333333336</v>
      </c>
      <c r="L16" s="74">
        <f t="shared" si="5"/>
        <v>0.3215277777777778</v>
      </c>
      <c r="M16" s="74">
        <f t="shared" si="6"/>
        <v>0.3284722222222222</v>
      </c>
      <c r="N16" s="74">
        <f t="shared" si="19"/>
        <v>0.3298611111111111</v>
      </c>
      <c r="O16" s="74">
        <f t="shared" si="20"/>
        <v>0.3319444444444445</v>
      </c>
      <c r="P16" s="74">
        <f t="shared" si="21"/>
        <v>0.3354166666666667</v>
      </c>
      <c r="Q16" s="74">
        <f t="shared" si="22"/>
        <v>0.3388888888888889</v>
      </c>
      <c r="R16" s="74">
        <f t="shared" si="23"/>
        <v>0.3423611111111111</v>
      </c>
      <c r="S16" s="75">
        <f t="shared" si="24"/>
        <v>0.3458333333333334</v>
      </c>
      <c r="T16" s="108">
        <f t="shared" si="7"/>
        <v>0.3527777777777778</v>
      </c>
      <c r="U16" s="64">
        <f t="shared" si="8"/>
        <v>0.37986111111111115</v>
      </c>
      <c r="V16" s="78">
        <f t="shared" si="9"/>
        <v>0.38750000000000007</v>
      </c>
      <c r="W16" s="107">
        <f t="shared" si="10"/>
        <v>0.3944444444444445</v>
      </c>
      <c r="X16" s="78">
        <f t="shared" si="12"/>
        <v>0.47708333333333336</v>
      </c>
      <c r="Y16" s="83">
        <f t="shared" si="13"/>
        <v>0.4625</v>
      </c>
      <c r="Z16" s="82">
        <f t="shared" si="14"/>
        <v>0.4652777777777778</v>
      </c>
      <c r="AA16" s="87">
        <f t="shared" si="15"/>
        <v>0.49236111111111114</v>
      </c>
      <c r="AB16" s="92"/>
      <c r="AC16" s="24">
        <v>0.024305555555555556</v>
      </c>
      <c r="AD16" s="28"/>
      <c r="AE16" s="30"/>
    </row>
    <row r="17" spans="1:31" s="10" customFormat="1" ht="19.5" customHeight="1">
      <c r="A17" s="42" t="s">
        <v>15</v>
      </c>
      <c r="B17" s="39">
        <v>4</v>
      </c>
      <c r="C17" s="112" t="s">
        <v>43</v>
      </c>
      <c r="D17" s="77">
        <f t="shared" si="16"/>
        <v>0.27847222222222223</v>
      </c>
      <c r="E17" s="77">
        <f t="shared" si="17"/>
        <v>0.2923611111111111</v>
      </c>
      <c r="F17" s="77">
        <f t="shared" si="18"/>
        <v>0.3097222222222222</v>
      </c>
      <c r="G17" s="77">
        <f t="shared" si="11"/>
        <v>0.31319444444444444</v>
      </c>
      <c r="H17" s="77">
        <f t="shared" si="1"/>
        <v>0.31319444444444444</v>
      </c>
      <c r="I17" s="77">
        <f t="shared" si="2"/>
        <v>0.3201388888888889</v>
      </c>
      <c r="J17" s="77">
        <f t="shared" si="3"/>
        <v>0.3215277777777778</v>
      </c>
      <c r="K17" s="77">
        <f t="shared" si="4"/>
        <v>0.3229166666666667</v>
      </c>
      <c r="L17" s="77">
        <f t="shared" si="5"/>
        <v>0.3236111111111111</v>
      </c>
      <c r="M17" s="77">
        <f t="shared" si="6"/>
        <v>0.33055555555555555</v>
      </c>
      <c r="N17" s="77">
        <f t="shared" si="19"/>
        <v>0.33194444444444443</v>
      </c>
      <c r="O17" s="77">
        <f t="shared" si="20"/>
        <v>0.3340277777777778</v>
      </c>
      <c r="P17" s="77">
        <f t="shared" si="21"/>
        <v>0.3375</v>
      </c>
      <c r="Q17" s="77">
        <f t="shared" si="22"/>
        <v>0.34097222222222223</v>
      </c>
      <c r="R17" s="77">
        <f t="shared" si="23"/>
        <v>0.34444444444444444</v>
      </c>
      <c r="S17" s="77">
        <f t="shared" si="24"/>
        <v>0.3479166666666667</v>
      </c>
      <c r="T17" s="108">
        <f t="shared" si="7"/>
        <v>0.3548611111111111</v>
      </c>
      <c r="U17" s="77">
        <f t="shared" si="8"/>
        <v>0.3819444444444445</v>
      </c>
      <c r="V17" s="77">
        <f t="shared" si="9"/>
        <v>0.3895833333333334</v>
      </c>
      <c r="W17" s="107">
        <f t="shared" si="10"/>
        <v>0.3965277777777778</v>
      </c>
      <c r="X17" s="77">
        <f t="shared" si="12"/>
        <v>0.4791666666666667</v>
      </c>
      <c r="Y17" s="77">
        <f t="shared" si="13"/>
        <v>0.46458333333333335</v>
      </c>
      <c r="Z17" s="84">
        <f t="shared" si="14"/>
        <v>0.4673611111111111</v>
      </c>
      <c r="AA17" s="88">
        <f t="shared" si="15"/>
        <v>0.49444444444444446</v>
      </c>
      <c r="AB17" s="95">
        <v>0</v>
      </c>
      <c r="AC17" s="25">
        <v>0.0020833333333333333</v>
      </c>
      <c r="AD17" s="28"/>
      <c r="AE17" s="30"/>
    </row>
    <row r="18" spans="1:31" s="10" customFormat="1" ht="19.5" customHeight="1">
      <c r="A18" s="41" t="s">
        <v>14</v>
      </c>
      <c r="B18" s="38">
        <v>5</v>
      </c>
      <c r="C18" s="110" t="s">
        <v>59</v>
      </c>
      <c r="D18" s="74">
        <f t="shared" si="16"/>
        <v>0.34444444444444444</v>
      </c>
      <c r="E18" s="74">
        <f t="shared" si="17"/>
        <v>0.35833333333333334</v>
      </c>
      <c r="F18" s="74">
        <f t="shared" si="18"/>
        <v>0.3756944444444444</v>
      </c>
      <c r="G18" s="74">
        <f t="shared" si="11"/>
        <v>0.37916666666666665</v>
      </c>
      <c r="H18" s="74">
        <f t="shared" si="1"/>
        <v>0.37916666666666665</v>
      </c>
      <c r="I18" s="74">
        <f t="shared" si="2"/>
        <v>0.3861111111111111</v>
      </c>
      <c r="J18" s="74">
        <f t="shared" si="3"/>
        <v>0.3875</v>
      </c>
      <c r="K18" s="74">
        <f t="shared" si="4"/>
        <v>0.3888888888888889</v>
      </c>
      <c r="L18" s="74">
        <f t="shared" si="5"/>
        <v>0.38958333333333334</v>
      </c>
      <c r="M18" s="74">
        <f t="shared" si="6"/>
        <v>0.39652777777777776</v>
      </c>
      <c r="N18" s="74">
        <f t="shared" si="19"/>
        <v>0.39791666666666664</v>
      </c>
      <c r="O18" s="74">
        <f t="shared" si="20"/>
        <v>0.4</v>
      </c>
      <c r="P18" s="74">
        <f t="shared" si="21"/>
        <v>0.40347222222222223</v>
      </c>
      <c r="Q18" s="74">
        <f t="shared" si="22"/>
        <v>0.40694444444444444</v>
      </c>
      <c r="R18" s="74">
        <f t="shared" si="23"/>
        <v>0.41041666666666665</v>
      </c>
      <c r="S18" s="75">
        <f t="shared" si="24"/>
        <v>0.4138888888888889</v>
      </c>
      <c r="T18" s="108">
        <f t="shared" si="7"/>
        <v>0.42083333333333334</v>
      </c>
      <c r="U18" s="64">
        <f aca="true" t="shared" si="25" ref="U18:U24">T18+$AC$5</f>
        <v>0.4479166666666667</v>
      </c>
      <c r="V18" s="79">
        <f aca="true" t="shared" si="26" ref="V18:V24">W18-$V$7</f>
        <v>0.4555555555555556</v>
      </c>
      <c r="W18" s="107">
        <f t="shared" si="10"/>
        <v>0.4625</v>
      </c>
      <c r="X18" s="79">
        <f t="shared" si="12"/>
        <v>0.545138888888889</v>
      </c>
      <c r="Y18" s="83">
        <f t="shared" si="13"/>
        <v>0.5305555555555556</v>
      </c>
      <c r="Z18" s="82">
        <f t="shared" si="14"/>
        <v>0.5333333333333333</v>
      </c>
      <c r="AA18" s="87">
        <f t="shared" si="15"/>
        <v>0.5604166666666667</v>
      </c>
      <c r="AB18" s="92"/>
      <c r="AC18" s="24">
        <v>0.06597222222222222</v>
      </c>
      <c r="AD18" s="28"/>
      <c r="AE18" s="30"/>
    </row>
    <row r="19" spans="1:31" s="10" customFormat="1" ht="19.5" customHeight="1">
      <c r="A19" s="42" t="s">
        <v>15</v>
      </c>
      <c r="B19" s="39">
        <v>5</v>
      </c>
      <c r="C19" s="112" t="s">
        <v>60</v>
      </c>
      <c r="D19" s="77">
        <f t="shared" si="16"/>
        <v>0.34652777777777777</v>
      </c>
      <c r="E19" s="77">
        <f t="shared" si="17"/>
        <v>0.36041666666666666</v>
      </c>
      <c r="F19" s="77">
        <f t="shared" si="18"/>
        <v>0.3777777777777777</v>
      </c>
      <c r="G19" s="77">
        <f t="shared" si="11"/>
        <v>0.38125</v>
      </c>
      <c r="H19" s="77">
        <f t="shared" si="1"/>
        <v>0.38125</v>
      </c>
      <c r="I19" s="77">
        <f t="shared" si="2"/>
        <v>0.38819444444444445</v>
      </c>
      <c r="J19" s="77">
        <f t="shared" si="3"/>
        <v>0.38958333333333334</v>
      </c>
      <c r="K19" s="77">
        <f t="shared" si="4"/>
        <v>0.3909722222222222</v>
      </c>
      <c r="L19" s="77">
        <f t="shared" si="5"/>
        <v>0.39166666666666666</v>
      </c>
      <c r="M19" s="77">
        <f t="shared" si="6"/>
        <v>0.3986111111111111</v>
      </c>
      <c r="N19" s="77">
        <f t="shared" si="19"/>
        <v>0.39999999999999997</v>
      </c>
      <c r="O19" s="77">
        <f t="shared" si="20"/>
        <v>0.40208333333333335</v>
      </c>
      <c r="P19" s="77">
        <f t="shared" si="21"/>
        <v>0.40555555555555556</v>
      </c>
      <c r="Q19" s="77">
        <f t="shared" si="22"/>
        <v>0.40902777777777777</v>
      </c>
      <c r="R19" s="77">
        <f t="shared" si="23"/>
        <v>0.4125</v>
      </c>
      <c r="S19" s="77">
        <f t="shared" si="24"/>
        <v>0.41597222222222224</v>
      </c>
      <c r="T19" s="108">
        <f t="shared" si="7"/>
        <v>0.42291666666666666</v>
      </c>
      <c r="U19" s="77">
        <f t="shared" si="25"/>
        <v>0.45</v>
      </c>
      <c r="V19" s="77">
        <f t="shared" si="26"/>
        <v>0.45763888888888893</v>
      </c>
      <c r="W19" s="107">
        <f t="shared" si="10"/>
        <v>0.46458333333333335</v>
      </c>
      <c r="X19" s="77">
        <f t="shared" si="12"/>
        <v>0.5472222222222223</v>
      </c>
      <c r="Y19" s="77">
        <f t="shared" si="13"/>
        <v>0.5326388888888889</v>
      </c>
      <c r="Z19" s="84">
        <f t="shared" si="14"/>
        <v>0.5354166666666667</v>
      </c>
      <c r="AA19" s="88">
        <f t="shared" si="15"/>
        <v>0.5625</v>
      </c>
      <c r="AB19" s="95">
        <v>0</v>
      </c>
      <c r="AC19" s="25">
        <v>0.0020833333333333333</v>
      </c>
      <c r="AD19" s="28"/>
      <c r="AE19" s="30"/>
    </row>
    <row r="20" spans="1:31" s="10" customFormat="1" ht="19.5" customHeight="1">
      <c r="A20" s="41" t="s">
        <v>14</v>
      </c>
      <c r="B20" s="109" t="s">
        <v>40</v>
      </c>
      <c r="C20" s="110" t="s">
        <v>61</v>
      </c>
      <c r="D20" s="74">
        <f t="shared" si="16"/>
        <v>0.37083333333333335</v>
      </c>
      <c r="E20" s="74">
        <f t="shared" si="17"/>
        <v>0.38472222222222224</v>
      </c>
      <c r="F20" s="74">
        <f t="shared" si="18"/>
        <v>0.4020833333333333</v>
      </c>
      <c r="G20" s="74">
        <f t="shared" si="11"/>
        <v>0.40555555555555556</v>
      </c>
      <c r="H20" s="74">
        <f t="shared" si="1"/>
        <v>0.40555555555555556</v>
      </c>
      <c r="I20" s="74">
        <f t="shared" si="2"/>
        <v>0.41250000000000003</v>
      </c>
      <c r="J20" s="74">
        <f t="shared" si="3"/>
        <v>0.4138888888888889</v>
      </c>
      <c r="K20" s="74">
        <f t="shared" si="4"/>
        <v>0.4152777777777778</v>
      </c>
      <c r="L20" s="74">
        <f t="shared" si="5"/>
        <v>0.41597222222222224</v>
      </c>
      <c r="M20" s="74">
        <f t="shared" si="6"/>
        <v>0.42291666666666666</v>
      </c>
      <c r="N20" s="74">
        <f t="shared" si="19"/>
        <v>0.42430555555555555</v>
      </c>
      <c r="O20" s="74">
        <f t="shared" si="20"/>
        <v>0.42638888888888893</v>
      </c>
      <c r="P20" s="74">
        <f t="shared" si="21"/>
        <v>0.42986111111111114</v>
      </c>
      <c r="Q20" s="74">
        <f t="shared" si="22"/>
        <v>0.43333333333333335</v>
      </c>
      <c r="R20" s="74">
        <f t="shared" si="23"/>
        <v>0.43680555555555556</v>
      </c>
      <c r="S20" s="75">
        <f t="shared" si="24"/>
        <v>0.4402777777777778</v>
      </c>
      <c r="T20" s="108">
        <f t="shared" si="7"/>
        <v>0.44722222222222224</v>
      </c>
      <c r="U20" s="64">
        <f t="shared" si="25"/>
        <v>0.4743055555555556</v>
      </c>
      <c r="V20" s="79">
        <f t="shared" si="26"/>
        <v>0.4819444444444445</v>
      </c>
      <c r="W20" s="107">
        <f t="shared" si="10"/>
        <v>0.48888888888888893</v>
      </c>
      <c r="X20" s="79">
        <f t="shared" si="12"/>
        <v>0.5715277777777779</v>
      </c>
      <c r="Y20" s="83">
        <f>Y18+AC20</f>
        <v>0.5548611111111111</v>
      </c>
      <c r="Z20" s="82">
        <f>Z18+AC20</f>
        <v>0.5576388888888889</v>
      </c>
      <c r="AA20" s="87">
        <f>AA18+AC20</f>
        <v>0.5847222222222223</v>
      </c>
      <c r="AB20" s="92"/>
      <c r="AC20" s="24">
        <v>0.024305555555555556</v>
      </c>
      <c r="AD20" s="28"/>
      <c r="AE20" s="30"/>
    </row>
    <row r="21" spans="1:31" s="10" customFormat="1" ht="19.5" customHeight="1">
      <c r="A21" s="41" t="s">
        <v>14</v>
      </c>
      <c r="B21" s="109" t="s">
        <v>41</v>
      </c>
      <c r="C21" s="110" t="s">
        <v>62</v>
      </c>
      <c r="D21" s="74">
        <f t="shared" si="16"/>
        <v>0.41250000000000003</v>
      </c>
      <c r="E21" s="74">
        <f t="shared" si="17"/>
        <v>0.42638888888888893</v>
      </c>
      <c r="F21" s="74">
        <f t="shared" si="18"/>
        <v>0.44375</v>
      </c>
      <c r="G21" s="74">
        <f t="shared" si="11"/>
        <v>0.44722222222222224</v>
      </c>
      <c r="H21" s="74">
        <f t="shared" si="1"/>
        <v>0.44722222222222224</v>
      </c>
      <c r="I21" s="74">
        <f t="shared" si="2"/>
        <v>0.4541666666666667</v>
      </c>
      <c r="J21" s="74">
        <f t="shared" si="3"/>
        <v>0.4555555555555556</v>
      </c>
      <c r="K21" s="74">
        <f t="shared" si="4"/>
        <v>0.4569444444444445</v>
      </c>
      <c r="L21" s="74">
        <f t="shared" si="5"/>
        <v>0.45763888888888893</v>
      </c>
      <c r="M21" s="74">
        <f t="shared" si="6"/>
        <v>0.46458333333333335</v>
      </c>
      <c r="N21" s="74">
        <f t="shared" si="19"/>
        <v>0.46597222222222223</v>
      </c>
      <c r="O21" s="74">
        <f t="shared" si="20"/>
        <v>0.4680555555555556</v>
      </c>
      <c r="P21" s="74">
        <f t="shared" si="21"/>
        <v>0.4715277777777778</v>
      </c>
      <c r="Q21" s="74">
        <f t="shared" si="22"/>
        <v>0.47500000000000003</v>
      </c>
      <c r="R21" s="74">
        <f t="shared" si="23"/>
        <v>0.47847222222222224</v>
      </c>
      <c r="S21" s="75">
        <f t="shared" si="24"/>
        <v>0.4819444444444445</v>
      </c>
      <c r="T21" s="108">
        <f t="shared" si="7"/>
        <v>0.48888888888888893</v>
      </c>
      <c r="U21" s="64">
        <f t="shared" si="25"/>
        <v>0.5159722222222223</v>
      </c>
      <c r="V21" s="79">
        <f t="shared" si="26"/>
        <v>0.5236111111111111</v>
      </c>
      <c r="W21" s="107">
        <f t="shared" si="10"/>
        <v>0.5305555555555556</v>
      </c>
      <c r="X21" s="79">
        <f t="shared" si="12"/>
        <v>0.6131944444444445</v>
      </c>
      <c r="Y21" s="83">
        <f>Y19+AC21</f>
        <v>0.5743055555555555</v>
      </c>
      <c r="Z21" s="82">
        <f>Z19+AC21</f>
        <v>0.5770833333333333</v>
      </c>
      <c r="AA21" s="87">
        <f>AA19+AC21</f>
        <v>0.6041666666666666</v>
      </c>
      <c r="AB21" s="92"/>
      <c r="AC21" s="24">
        <v>0.041666666666666664</v>
      </c>
      <c r="AD21" s="28"/>
      <c r="AE21" s="30"/>
    </row>
    <row r="22" spans="1:31" s="10" customFormat="1" ht="19.5" customHeight="1">
      <c r="A22" s="41" t="s">
        <v>14</v>
      </c>
      <c r="B22" s="38">
        <v>6</v>
      </c>
      <c r="C22" s="110" t="s">
        <v>82</v>
      </c>
      <c r="D22" s="74">
        <f t="shared" si="16"/>
        <v>0.42986111111111114</v>
      </c>
      <c r="E22" s="74">
        <f t="shared" si="17"/>
        <v>0.44375000000000003</v>
      </c>
      <c r="F22" s="74">
        <f t="shared" si="18"/>
        <v>0.4611111111111111</v>
      </c>
      <c r="G22" s="74">
        <f t="shared" si="11"/>
        <v>0.46458333333333335</v>
      </c>
      <c r="H22" s="74">
        <f t="shared" si="1"/>
        <v>0.46458333333333335</v>
      </c>
      <c r="I22" s="74">
        <f t="shared" si="2"/>
        <v>0.4715277777777778</v>
      </c>
      <c r="J22" s="74">
        <f t="shared" si="3"/>
        <v>0.4729166666666667</v>
      </c>
      <c r="K22" s="74">
        <f t="shared" si="4"/>
        <v>0.4743055555555556</v>
      </c>
      <c r="L22" s="74">
        <f t="shared" si="5"/>
        <v>0.47500000000000003</v>
      </c>
      <c r="M22" s="74">
        <f t="shared" si="6"/>
        <v>0.48194444444444445</v>
      </c>
      <c r="N22" s="74">
        <f t="shared" si="19"/>
        <v>0.48333333333333334</v>
      </c>
      <c r="O22" s="74">
        <f t="shared" si="20"/>
        <v>0.4854166666666667</v>
      </c>
      <c r="P22" s="74">
        <f t="shared" si="21"/>
        <v>0.48888888888888893</v>
      </c>
      <c r="Q22" s="74">
        <f t="shared" si="22"/>
        <v>0.49236111111111114</v>
      </c>
      <c r="R22" s="74">
        <f t="shared" si="23"/>
        <v>0.49583333333333335</v>
      </c>
      <c r="S22" s="75">
        <f t="shared" si="24"/>
        <v>0.4993055555555556</v>
      </c>
      <c r="T22" s="108">
        <f t="shared" si="7"/>
        <v>0.5062500000000001</v>
      </c>
      <c r="U22" s="64">
        <f t="shared" si="25"/>
        <v>0.5333333333333334</v>
      </c>
      <c r="V22" s="79">
        <f t="shared" si="26"/>
        <v>0.5409722222222223</v>
      </c>
      <c r="W22" s="107">
        <f t="shared" si="10"/>
        <v>0.5479166666666667</v>
      </c>
      <c r="X22" s="79">
        <f t="shared" si="12"/>
        <v>0.6305555555555556</v>
      </c>
      <c r="Y22" s="83">
        <f>Y21+AC22</f>
        <v>0.5916666666666667</v>
      </c>
      <c r="Z22" s="82">
        <f>Z21+AC22</f>
        <v>0.5944444444444444</v>
      </c>
      <c r="AA22" s="87">
        <f>AA21+AC22</f>
        <v>0.6215277777777778</v>
      </c>
      <c r="AB22" s="92"/>
      <c r="AC22" s="24">
        <v>0.017361111111111112</v>
      </c>
      <c r="AD22" s="28"/>
      <c r="AE22" s="30"/>
    </row>
    <row r="23" spans="1:31" s="10" customFormat="1" ht="19.5" customHeight="1">
      <c r="A23" s="42" t="s">
        <v>15</v>
      </c>
      <c r="B23" s="39">
        <v>6</v>
      </c>
      <c r="C23" s="112" t="s">
        <v>63</v>
      </c>
      <c r="D23" s="77">
        <f t="shared" si="16"/>
        <v>0.43194444444444446</v>
      </c>
      <c r="E23" s="77">
        <f t="shared" si="17"/>
        <v>0.44583333333333336</v>
      </c>
      <c r="F23" s="77">
        <f t="shared" si="18"/>
        <v>0.4631944444444444</v>
      </c>
      <c r="G23" s="77">
        <f t="shared" si="11"/>
        <v>0.4666666666666667</v>
      </c>
      <c r="H23" s="77">
        <f t="shared" si="1"/>
        <v>0.4666666666666667</v>
      </c>
      <c r="I23" s="77">
        <f t="shared" si="2"/>
        <v>0.47361111111111115</v>
      </c>
      <c r="J23" s="77">
        <f t="shared" si="3"/>
        <v>0.47500000000000003</v>
      </c>
      <c r="K23" s="77">
        <f t="shared" si="4"/>
        <v>0.4763888888888889</v>
      </c>
      <c r="L23" s="77">
        <f t="shared" si="5"/>
        <v>0.47708333333333336</v>
      </c>
      <c r="M23" s="77">
        <f t="shared" si="6"/>
        <v>0.4840277777777778</v>
      </c>
      <c r="N23" s="77">
        <f t="shared" si="19"/>
        <v>0.48541666666666666</v>
      </c>
      <c r="O23" s="77">
        <f t="shared" si="20"/>
        <v>0.48750000000000004</v>
      </c>
      <c r="P23" s="77">
        <f t="shared" si="21"/>
        <v>0.49097222222222225</v>
      </c>
      <c r="Q23" s="77">
        <f t="shared" si="22"/>
        <v>0.49444444444444446</v>
      </c>
      <c r="R23" s="77">
        <f t="shared" si="23"/>
        <v>0.4979166666666667</v>
      </c>
      <c r="S23" s="77">
        <f t="shared" si="24"/>
        <v>0.501388888888889</v>
      </c>
      <c r="T23" s="108">
        <f t="shared" si="7"/>
        <v>0.5083333333333334</v>
      </c>
      <c r="U23" s="77">
        <f t="shared" si="25"/>
        <v>0.5354166666666668</v>
      </c>
      <c r="V23" s="77">
        <f t="shared" si="26"/>
        <v>0.5430555555555556</v>
      </c>
      <c r="W23" s="107">
        <f t="shared" si="10"/>
        <v>0.55</v>
      </c>
      <c r="X23" s="77">
        <f t="shared" si="12"/>
        <v>0.632638888888889</v>
      </c>
      <c r="Y23" s="77">
        <f>Y22+AC23</f>
        <v>0.59375</v>
      </c>
      <c r="Z23" s="84">
        <f>Z22+AC23</f>
        <v>0.5965277777777778</v>
      </c>
      <c r="AA23" s="88">
        <f>AA22+AC23</f>
        <v>0.6236111111111111</v>
      </c>
      <c r="AB23" s="95">
        <v>0</v>
      </c>
      <c r="AC23" s="25">
        <v>0.0020833333333333333</v>
      </c>
      <c r="AD23" s="28"/>
      <c r="AE23" s="30"/>
    </row>
    <row r="24" spans="1:31" s="10" customFormat="1" ht="19.5" customHeight="1">
      <c r="A24" s="41" t="s">
        <v>14</v>
      </c>
      <c r="B24" s="109" t="s">
        <v>64</v>
      </c>
      <c r="C24" s="110" t="s">
        <v>48</v>
      </c>
      <c r="D24" s="74">
        <f t="shared" si="16"/>
        <v>0.44930555555555557</v>
      </c>
      <c r="E24" s="74">
        <f t="shared" si="17"/>
        <v>0.46319444444444446</v>
      </c>
      <c r="F24" s="74">
        <f t="shared" si="18"/>
        <v>0.4805555555555555</v>
      </c>
      <c r="G24" s="74">
        <f t="shared" si="11"/>
        <v>0.4840277777777778</v>
      </c>
      <c r="H24" s="74">
        <f t="shared" si="1"/>
        <v>0.4840277777777778</v>
      </c>
      <c r="I24" s="74">
        <f t="shared" si="2"/>
        <v>0.49097222222222225</v>
      </c>
      <c r="J24" s="74">
        <f t="shared" si="3"/>
        <v>0.49236111111111114</v>
      </c>
      <c r="K24" s="74">
        <f t="shared" si="4"/>
        <v>0.49375</v>
      </c>
      <c r="L24" s="74">
        <f t="shared" si="5"/>
        <v>0.49444444444444446</v>
      </c>
      <c r="M24" s="74">
        <f t="shared" si="6"/>
        <v>0.5013888888888889</v>
      </c>
      <c r="N24" s="74">
        <f t="shared" si="19"/>
        <v>0.5027777777777778</v>
      </c>
      <c r="O24" s="74">
        <f t="shared" si="20"/>
        <v>0.5048611111111112</v>
      </c>
      <c r="P24" s="74">
        <f t="shared" si="21"/>
        <v>0.5083333333333334</v>
      </c>
      <c r="Q24" s="74">
        <f t="shared" si="22"/>
        <v>0.5118055555555556</v>
      </c>
      <c r="R24" s="74">
        <f t="shared" si="23"/>
        <v>0.5152777777777778</v>
      </c>
      <c r="S24" s="75">
        <f t="shared" si="24"/>
        <v>0.5187500000000002</v>
      </c>
      <c r="T24" s="108">
        <f aca="true" t="shared" si="27" ref="T24:T33">T23+AC24</f>
        <v>0.5256944444444446</v>
      </c>
      <c r="U24" s="64">
        <f t="shared" si="25"/>
        <v>0.5527777777777779</v>
      </c>
      <c r="V24" s="79">
        <f t="shared" si="26"/>
        <v>0.5604166666666668</v>
      </c>
      <c r="W24" s="107">
        <f t="shared" si="10"/>
        <v>0.5673611111111112</v>
      </c>
      <c r="X24" s="79">
        <f t="shared" si="12"/>
        <v>0.6500000000000001</v>
      </c>
      <c r="Y24" s="83">
        <f>Y22+AC24</f>
        <v>0.6090277777777778</v>
      </c>
      <c r="Z24" s="82">
        <f>Z22+AC24</f>
        <v>0.6118055555555556</v>
      </c>
      <c r="AA24" s="87">
        <f>AA22+AC24</f>
        <v>0.638888888888889</v>
      </c>
      <c r="AB24" s="92"/>
      <c r="AC24" s="24">
        <v>0.017361111111111112</v>
      </c>
      <c r="AD24" s="28"/>
      <c r="AE24" s="30"/>
    </row>
    <row r="25" spans="1:31" s="10" customFormat="1" ht="19.5" customHeight="1">
      <c r="A25" s="41" t="s">
        <v>14</v>
      </c>
      <c r="B25" s="109" t="s">
        <v>65</v>
      </c>
      <c r="C25" s="110" t="s">
        <v>47</v>
      </c>
      <c r="D25" s="74">
        <f t="shared" si="16"/>
        <v>0.47708333333333336</v>
      </c>
      <c r="E25" s="74">
        <f t="shared" si="17"/>
        <v>0.49097222222222225</v>
      </c>
      <c r="F25" s="74">
        <f t="shared" si="18"/>
        <v>0.5083333333333333</v>
      </c>
      <c r="G25" s="74">
        <f t="shared" si="11"/>
        <v>0.5118055555555555</v>
      </c>
      <c r="H25" s="74">
        <f t="shared" si="1"/>
        <v>0.5118055555555555</v>
      </c>
      <c r="I25" s="74">
        <f t="shared" si="2"/>
        <v>0.51875</v>
      </c>
      <c r="J25" s="74">
        <f t="shared" si="3"/>
        <v>0.5201388888888889</v>
      </c>
      <c r="K25" s="74">
        <f t="shared" si="4"/>
        <v>0.5215277777777778</v>
      </c>
      <c r="L25" s="74">
        <f t="shared" si="5"/>
        <v>0.5222222222222223</v>
      </c>
      <c r="M25" s="74">
        <f t="shared" si="6"/>
        <v>0.5291666666666667</v>
      </c>
      <c r="N25" s="74">
        <f t="shared" si="19"/>
        <v>0.5305555555555556</v>
      </c>
      <c r="O25" s="74">
        <f t="shared" si="20"/>
        <v>0.532638888888889</v>
      </c>
      <c r="P25" s="74">
        <f t="shared" si="21"/>
        <v>0.5361111111111112</v>
      </c>
      <c r="Q25" s="74">
        <f t="shared" si="22"/>
        <v>0.5395833333333334</v>
      </c>
      <c r="R25" s="74">
        <f t="shared" si="23"/>
        <v>0.5430555555555556</v>
      </c>
      <c r="S25" s="75">
        <f t="shared" si="24"/>
        <v>0.546527777777778</v>
      </c>
      <c r="T25" s="108">
        <f t="shared" si="27"/>
        <v>0.5534722222222224</v>
      </c>
      <c r="U25" s="64">
        <f aca="true" t="shared" si="28" ref="U25:U34">T25+$AC$5</f>
        <v>0.5805555555555557</v>
      </c>
      <c r="V25" s="79">
        <f aca="true" t="shared" si="29" ref="V25:V34">W25-$V$7</f>
        <v>0.5881944444444446</v>
      </c>
      <c r="W25" s="107">
        <f t="shared" si="10"/>
        <v>0.595138888888889</v>
      </c>
      <c r="X25" s="79">
        <f t="shared" si="12"/>
        <v>0.6777777777777779</v>
      </c>
      <c r="Y25" s="83">
        <f>Y23+AC25</f>
        <v>0.6215277777777778</v>
      </c>
      <c r="Z25" s="82">
        <f>Z23+AC25</f>
        <v>0.6243055555555556</v>
      </c>
      <c r="AA25" s="87">
        <f>AA23+AC25</f>
        <v>0.6513888888888889</v>
      </c>
      <c r="AB25" s="92"/>
      <c r="AC25" s="24">
        <v>0.027777777777777776</v>
      </c>
      <c r="AD25" s="28"/>
      <c r="AE25" s="30"/>
    </row>
    <row r="26" spans="1:31" s="10" customFormat="1" ht="19.5" customHeight="1">
      <c r="A26" s="41" t="s">
        <v>14</v>
      </c>
      <c r="B26" s="38">
        <v>7</v>
      </c>
      <c r="C26" s="110" t="s">
        <v>66</v>
      </c>
      <c r="D26" s="74">
        <f t="shared" si="16"/>
        <v>0.4840277777777778</v>
      </c>
      <c r="E26" s="74">
        <f t="shared" si="17"/>
        <v>0.4979166666666667</v>
      </c>
      <c r="F26" s="74">
        <f t="shared" si="18"/>
        <v>0.5152777777777777</v>
      </c>
      <c r="G26" s="74">
        <f t="shared" si="11"/>
        <v>0.5187499999999999</v>
      </c>
      <c r="H26" s="74">
        <f t="shared" si="1"/>
        <v>0.5187499999999999</v>
      </c>
      <c r="I26" s="74">
        <f t="shared" si="2"/>
        <v>0.5256944444444445</v>
      </c>
      <c r="J26" s="74">
        <f t="shared" si="3"/>
        <v>0.5270833333333333</v>
      </c>
      <c r="K26" s="74">
        <f t="shared" si="4"/>
        <v>0.5284722222222222</v>
      </c>
      <c r="L26" s="74">
        <f t="shared" si="5"/>
        <v>0.5291666666666667</v>
      </c>
      <c r="M26" s="74">
        <f t="shared" si="6"/>
        <v>0.5361111111111111</v>
      </c>
      <c r="N26" s="74">
        <f t="shared" si="19"/>
        <v>0.5375</v>
      </c>
      <c r="O26" s="74">
        <f t="shared" si="20"/>
        <v>0.5395833333333334</v>
      </c>
      <c r="P26" s="74">
        <f t="shared" si="21"/>
        <v>0.5430555555555556</v>
      </c>
      <c r="Q26" s="74">
        <f t="shared" si="22"/>
        <v>0.5465277777777778</v>
      </c>
      <c r="R26" s="74">
        <f t="shared" si="23"/>
        <v>0.55</v>
      </c>
      <c r="S26" s="75">
        <f t="shared" si="24"/>
        <v>0.5534722222222224</v>
      </c>
      <c r="T26" s="108">
        <f t="shared" si="27"/>
        <v>0.5604166666666668</v>
      </c>
      <c r="U26" s="64">
        <f t="shared" si="28"/>
        <v>0.5875000000000001</v>
      </c>
      <c r="V26" s="79">
        <f t="shared" si="29"/>
        <v>0.595138888888889</v>
      </c>
      <c r="W26" s="107">
        <f t="shared" si="10"/>
        <v>0.6020833333333334</v>
      </c>
      <c r="X26" s="79">
        <f t="shared" si="12"/>
        <v>0.6847222222222223</v>
      </c>
      <c r="Y26" s="83">
        <f aca="true" t="shared" si="30" ref="Y26:Y33">Y25+AC26</f>
        <v>0.6284722222222222</v>
      </c>
      <c r="Z26" s="82">
        <f aca="true" t="shared" si="31" ref="Z26:Z33">Z25+AC26</f>
        <v>0.63125</v>
      </c>
      <c r="AA26" s="87">
        <f aca="true" t="shared" si="32" ref="AA26:AA33">AA25+AC26</f>
        <v>0.6583333333333333</v>
      </c>
      <c r="AB26" s="92"/>
      <c r="AC26" s="24">
        <v>0.006944444444444444</v>
      </c>
      <c r="AD26" s="28"/>
      <c r="AE26" s="30"/>
    </row>
    <row r="27" spans="1:31" s="10" customFormat="1" ht="19.5" customHeight="1">
      <c r="A27" s="42" t="s">
        <v>15</v>
      </c>
      <c r="B27" s="39">
        <v>7</v>
      </c>
      <c r="C27" s="112" t="s">
        <v>58</v>
      </c>
      <c r="D27" s="77">
        <f t="shared" si="16"/>
        <v>0.4861111111111111</v>
      </c>
      <c r="E27" s="77">
        <f t="shared" si="17"/>
        <v>0.5</v>
      </c>
      <c r="F27" s="77">
        <f t="shared" si="18"/>
        <v>0.517361111111111</v>
      </c>
      <c r="G27" s="77">
        <f t="shared" si="11"/>
        <v>0.5208333333333333</v>
      </c>
      <c r="H27" s="77">
        <f t="shared" si="1"/>
        <v>0.5208333333333333</v>
      </c>
      <c r="I27" s="77">
        <f t="shared" si="2"/>
        <v>0.5277777777777778</v>
      </c>
      <c r="J27" s="77">
        <f t="shared" si="3"/>
        <v>0.5291666666666667</v>
      </c>
      <c r="K27" s="77">
        <f t="shared" si="4"/>
        <v>0.5305555555555556</v>
      </c>
      <c r="L27" s="77">
        <f t="shared" si="5"/>
        <v>0.53125</v>
      </c>
      <c r="M27" s="77">
        <f t="shared" si="6"/>
        <v>0.5381944444444444</v>
      </c>
      <c r="N27" s="77">
        <f t="shared" si="19"/>
        <v>0.5395833333333333</v>
      </c>
      <c r="O27" s="77">
        <f t="shared" si="20"/>
        <v>0.5416666666666667</v>
      </c>
      <c r="P27" s="77">
        <f t="shared" si="21"/>
        <v>0.545138888888889</v>
      </c>
      <c r="Q27" s="77">
        <f t="shared" si="22"/>
        <v>0.5486111111111112</v>
      </c>
      <c r="R27" s="77">
        <f t="shared" si="23"/>
        <v>0.5520833333333334</v>
      </c>
      <c r="S27" s="77">
        <f t="shared" si="24"/>
        <v>0.5555555555555557</v>
      </c>
      <c r="T27" s="108">
        <f t="shared" si="27"/>
        <v>0.5625000000000001</v>
      </c>
      <c r="U27" s="77">
        <f t="shared" si="28"/>
        <v>0.5895833333333335</v>
      </c>
      <c r="V27" s="77">
        <f t="shared" si="29"/>
        <v>0.5972222222222223</v>
      </c>
      <c r="W27" s="107">
        <f t="shared" si="10"/>
        <v>0.6041666666666667</v>
      </c>
      <c r="X27" s="77">
        <f t="shared" si="12"/>
        <v>0.6868055555555557</v>
      </c>
      <c r="Y27" s="77">
        <f t="shared" si="30"/>
        <v>0.6305555555555555</v>
      </c>
      <c r="Z27" s="84">
        <f t="shared" si="31"/>
        <v>0.6333333333333333</v>
      </c>
      <c r="AA27" s="88">
        <f t="shared" si="32"/>
        <v>0.6604166666666667</v>
      </c>
      <c r="AB27" s="95">
        <v>0</v>
      </c>
      <c r="AC27" s="25">
        <v>0.0020833333333333333</v>
      </c>
      <c r="AD27" s="28"/>
      <c r="AE27" s="30"/>
    </row>
    <row r="28" spans="1:31" s="10" customFormat="1" ht="19.5" customHeight="1">
      <c r="A28" s="41" t="s">
        <v>14</v>
      </c>
      <c r="B28" s="38" t="s">
        <v>71</v>
      </c>
      <c r="C28" s="110" t="s">
        <v>74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75">
        <f>S27+AC28</f>
        <v>0.5798611111111113</v>
      </c>
      <c r="T28" s="134">
        <f>T27+AC28</f>
        <v>0.5868055555555557</v>
      </c>
      <c r="U28" s="140">
        <f>T28+$AC$5</f>
        <v>0.613888888888889</v>
      </c>
      <c r="V28" s="135">
        <f>W28-$V$7</f>
        <v>0.6215277777777779</v>
      </c>
      <c r="W28" s="136">
        <f t="shared" si="10"/>
        <v>0.6284722222222223</v>
      </c>
      <c r="X28" s="135">
        <f>X25+AC28</f>
        <v>0.7020833333333335</v>
      </c>
      <c r="Y28" s="83">
        <f>Y25+AC28</f>
        <v>0.6458333333333334</v>
      </c>
      <c r="Z28" s="82">
        <f>Z25+AC28</f>
        <v>0.6486111111111111</v>
      </c>
      <c r="AA28" s="87">
        <f>AA25+AC28</f>
        <v>0.6756944444444445</v>
      </c>
      <c r="AB28" s="92"/>
      <c r="AC28" s="24">
        <v>0.024305555555555556</v>
      </c>
      <c r="AD28" s="28"/>
      <c r="AE28" s="30"/>
    </row>
    <row r="29" spans="1:31" s="10" customFormat="1" ht="19.5" customHeight="1">
      <c r="A29" s="138" t="s">
        <v>14</v>
      </c>
      <c r="B29" s="139" t="s">
        <v>72</v>
      </c>
      <c r="C29" s="110" t="s">
        <v>73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75">
        <f>S28+AC29</f>
        <v>0.6076388888888891</v>
      </c>
      <c r="T29" s="134">
        <f>T28+AC29</f>
        <v>0.6145833333333335</v>
      </c>
      <c r="U29" s="140">
        <f>T29+$AC$5</f>
        <v>0.6416666666666668</v>
      </c>
      <c r="V29" s="137">
        <f>W29-$V$7</f>
        <v>0.6493055555555557</v>
      </c>
      <c r="W29" s="136">
        <f t="shared" si="10"/>
        <v>0.6562500000000001</v>
      </c>
      <c r="X29" s="137">
        <f>X28+AC29</f>
        <v>0.7298611111111113</v>
      </c>
      <c r="Y29" s="77">
        <f>Y28+AC29</f>
        <v>0.6736111111111112</v>
      </c>
      <c r="Z29" s="84">
        <f>Z28+AC29</f>
        <v>0.6763888888888889</v>
      </c>
      <c r="AA29" s="88">
        <f>AA28+AC29</f>
        <v>0.7034722222222223</v>
      </c>
      <c r="AB29" s="95">
        <v>0</v>
      </c>
      <c r="AC29" s="25">
        <v>0.027777777777777776</v>
      </c>
      <c r="AD29" s="28"/>
      <c r="AE29" s="30"/>
    </row>
    <row r="30" spans="1:31" s="10" customFormat="1" ht="19.5" customHeight="1">
      <c r="A30" s="41" t="s">
        <v>14</v>
      </c>
      <c r="B30" s="38">
        <v>8</v>
      </c>
      <c r="C30" s="110" t="s">
        <v>67</v>
      </c>
      <c r="D30" s="132">
        <f aca="true" t="shared" si="33" ref="D30:R30">$W$30-D7</f>
        <v>0.545138888888889</v>
      </c>
      <c r="E30" s="132">
        <f t="shared" si="33"/>
        <v>0.5590277777777779</v>
      </c>
      <c r="F30" s="132">
        <f t="shared" si="33"/>
        <v>0.576388888888889</v>
      </c>
      <c r="G30" s="132">
        <f t="shared" si="33"/>
        <v>0.5868055555555557</v>
      </c>
      <c r="H30" s="132">
        <f t="shared" si="33"/>
        <v>0.5868055555555557</v>
      </c>
      <c r="I30" s="132">
        <f t="shared" si="33"/>
        <v>0.5937500000000001</v>
      </c>
      <c r="J30" s="132">
        <f t="shared" si="33"/>
        <v>0.595138888888889</v>
      </c>
      <c r="K30" s="132">
        <f t="shared" si="33"/>
        <v>0.5965277777777779</v>
      </c>
      <c r="L30" s="132">
        <f t="shared" si="33"/>
        <v>0.5972222222222223</v>
      </c>
      <c r="M30" s="132">
        <f t="shared" si="33"/>
        <v>0.6041666666666667</v>
      </c>
      <c r="N30" s="132">
        <f t="shared" si="33"/>
        <v>0.6055555555555556</v>
      </c>
      <c r="O30" s="132">
        <f t="shared" si="33"/>
        <v>0.607638888888889</v>
      </c>
      <c r="P30" s="132">
        <f t="shared" si="33"/>
        <v>0.6111111111111112</v>
      </c>
      <c r="Q30" s="132">
        <f t="shared" si="33"/>
        <v>0.6145833333333335</v>
      </c>
      <c r="R30" s="132">
        <f t="shared" si="33"/>
        <v>0.6180555555555557</v>
      </c>
      <c r="S30" s="75"/>
      <c r="T30" s="122">
        <f>T27+AC30</f>
        <v>0.5868055555555557</v>
      </c>
      <c r="U30" s="123">
        <f t="shared" si="28"/>
        <v>0.613888888888889</v>
      </c>
      <c r="V30" s="78">
        <f t="shared" si="29"/>
        <v>0.6215277777777779</v>
      </c>
      <c r="W30" s="107">
        <f t="shared" si="10"/>
        <v>0.6284722222222223</v>
      </c>
      <c r="X30" s="78">
        <f>X27+AC30</f>
        <v>0.7111111111111112</v>
      </c>
      <c r="Y30" s="83">
        <f>Y27+AC30</f>
        <v>0.6548611111111111</v>
      </c>
      <c r="Z30" s="82">
        <f>Z27+AC30</f>
        <v>0.6576388888888889</v>
      </c>
      <c r="AA30" s="87">
        <f>AA27+AC30</f>
        <v>0.6847222222222222</v>
      </c>
      <c r="AB30" s="92"/>
      <c r="AC30" s="24">
        <v>0.024305555555555556</v>
      </c>
      <c r="AD30" s="28"/>
      <c r="AE30" s="30"/>
    </row>
    <row r="31" spans="1:31" s="10" customFormat="1" ht="19.5" customHeight="1">
      <c r="A31" s="42" t="s">
        <v>15</v>
      </c>
      <c r="B31" s="39">
        <v>8</v>
      </c>
      <c r="C31" s="112" t="s">
        <v>43</v>
      </c>
      <c r="D31" s="77">
        <f>D30+AC31</f>
        <v>0.5472222222222223</v>
      </c>
      <c r="E31" s="77">
        <f>E30+AC31</f>
        <v>0.5611111111111112</v>
      </c>
      <c r="F31" s="77">
        <f>F30+AC31</f>
        <v>0.5784722222222223</v>
      </c>
      <c r="G31" s="77">
        <f>G30+AC31</f>
        <v>0.588888888888889</v>
      </c>
      <c r="H31" s="77">
        <f>H30+AC31</f>
        <v>0.588888888888889</v>
      </c>
      <c r="I31" s="77">
        <f>I30+AC31</f>
        <v>0.5958333333333334</v>
      </c>
      <c r="J31" s="77">
        <f>J30+AC31</f>
        <v>0.5972222222222223</v>
      </c>
      <c r="K31" s="77">
        <f>K30+AC31</f>
        <v>0.5986111111111112</v>
      </c>
      <c r="L31" s="77">
        <f>L30+AC31</f>
        <v>0.5993055555555556</v>
      </c>
      <c r="M31" s="77">
        <f>M30+AC31</f>
        <v>0.6062500000000001</v>
      </c>
      <c r="N31" s="77">
        <f t="shared" si="19"/>
        <v>0.607638888888889</v>
      </c>
      <c r="O31" s="77">
        <f t="shared" si="20"/>
        <v>0.6097222222222223</v>
      </c>
      <c r="P31" s="77">
        <f t="shared" si="21"/>
        <v>0.6131944444444445</v>
      </c>
      <c r="Q31" s="77">
        <f t="shared" si="22"/>
        <v>0.6166666666666668</v>
      </c>
      <c r="R31" s="77">
        <f t="shared" si="23"/>
        <v>0.620138888888889</v>
      </c>
      <c r="S31" s="75"/>
      <c r="T31" s="122">
        <f t="shared" si="27"/>
        <v>0.588888888888889</v>
      </c>
      <c r="U31" s="123">
        <f t="shared" si="28"/>
        <v>0.6159722222222224</v>
      </c>
      <c r="V31" s="77">
        <f t="shared" si="29"/>
        <v>0.6236111111111112</v>
      </c>
      <c r="W31" s="107">
        <f t="shared" si="10"/>
        <v>0.6305555555555556</v>
      </c>
      <c r="X31" s="77">
        <f t="shared" si="12"/>
        <v>0.7131944444444446</v>
      </c>
      <c r="Y31" s="77">
        <f t="shared" si="30"/>
        <v>0.6569444444444444</v>
      </c>
      <c r="Z31" s="84">
        <f t="shared" si="31"/>
        <v>0.6597222222222222</v>
      </c>
      <c r="AA31" s="88">
        <f t="shared" si="32"/>
        <v>0.6868055555555556</v>
      </c>
      <c r="AB31" s="95">
        <v>0</v>
      </c>
      <c r="AC31" s="25">
        <v>0.0020833333333333333</v>
      </c>
      <c r="AD31" s="28"/>
      <c r="AE31" s="30"/>
    </row>
    <row r="32" spans="1:31" s="10" customFormat="1" ht="19.5" customHeight="1">
      <c r="A32" s="41" t="s">
        <v>14</v>
      </c>
      <c r="B32" s="38">
        <v>9</v>
      </c>
      <c r="C32" s="110" t="s">
        <v>68</v>
      </c>
      <c r="D32" s="74">
        <f>D31+AC32</f>
        <v>0.6131944444444445</v>
      </c>
      <c r="E32" s="74">
        <f>E31+AC32</f>
        <v>0.6270833333333334</v>
      </c>
      <c r="F32" s="74">
        <f>F31+AC32</f>
        <v>0.6444444444444445</v>
      </c>
      <c r="G32" s="74">
        <f>G31+AC32</f>
        <v>0.6548611111111112</v>
      </c>
      <c r="H32" s="74">
        <f>H31+AC32</f>
        <v>0.6548611111111112</v>
      </c>
      <c r="I32" s="74">
        <f>I31+AC32</f>
        <v>0.6618055555555556</v>
      </c>
      <c r="J32" s="74">
        <f>J31+AC32</f>
        <v>0.6631944444444445</v>
      </c>
      <c r="K32" s="74">
        <f>K31+AC32</f>
        <v>0.6645833333333334</v>
      </c>
      <c r="L32" s="74">
        <f>L31+AC32</f>
        <v>0.6652777777777779</v>
      </c>
      <c r="M32" s="74">
        <f>M31+AC32</f>
        <v>0.6722222222222223</v>
      </c>
      <c r="N32" s="74">
        <f t="shared" si="19"/>
        <v>0.6736111111111112</v>
      </c>
      <c r="O32" s="74">
        <f t="shared" si="20"/>
        <v>0.6756944444444445</v>
      </c>
      <c r="P32" s="74">
        <f t="shared" si="21"/>
        <v>0.6791666666666667</v>
      </c>
      <c r="Q32" s="74">
        <f t="shared" si="22"/>
        <v>0.682638888888889</v>
      </c>
      <c r="R32" s="74">
        <f t="shared" si="23"/>
        <v>0.6861111111111112</v>
      </c>
      <c r="S32" s="75"/>
      <c r="T32" s="122">
        <f t="shared" si="27"/>
        <v>0.6548611111111112</v>
      </c>
      <c r="U32" s="123">
        <f t="shared" si="28"/>
        <v>0.6819444444444446</v>
      </c>
      <c r="V32" s="79">
        <f t="shared" si="29"/>
        <v>0.6895833333333334</v>
      </c>
      <c r="W32" s="107">
        <f t="shared" si="10"/>
        <v>0.6965277777777779</v>
      </c>
      <c r="X32" s="79">
        <f t="shared" si="12"/>
        <v>0.7791666666666668</v>
      </c>
      <c r="Y32" s="83">
        <f t="shared" si="30"/>
        <v>0.7229166666666667</v>
      </c>
      <c r="Z32" s="82">
        <f t="shared" si="31"/>
        <v>0.7256944444444444</v>
      </c>
      <c r="AA32" s="87">
        <f t="shared" si="32"/>
        <v>0.7527777777777778</v>
      </c>
      <c r="AB32" s="92"/>
      <c r="AC32" s="24">
        <v>0.06597222222222222</v>
      </c>
      <c r="AD32" s="28"/>
      <c r="AE32" s="30"/>
    </row>
    <row r="33" spans="1:31" s="10" customFormat="1" ht="19.5" customHeight="1">
      <c r="A33" s="42" t="s">
        <v>15</v>
      </c>
      <c r="B33" s="39">
        <v>9</v>
      </c>
      <c r="C33" s="112" t="s">
        <v>60</v>
      </c>
      <c r="D33" s="77">
        <f>D32+AC33</f>
        <v>0.6152777777777778</v>
      </c>
      <c r="E33" s="77">
        <f>E32+AC33</f>
        <v>0.6291666666666668</v>
      </c>
      <c r="F33" s="77">
        <f>F32+AC33</f>
        <v>0.6465277777777778</v>
      </c>
      <c r="G33" s="77">
        <f>G32+AC33</f>
        <v>0.6569444444444446</v>
      </c>
      <c r="H33" s="77">
        <f>H32+AC33</f>
        <v>0.6569444444444446</v>
      </c>
      <c r="I33" s="77">
        <f>I32+AC33</f>
        <v>0.663888888888889</v>
      </c>
      <c r="J33" s="77">
        <f>J32+AC33</f>
        <v>0.6652777777777779</v>
      </c>
      <c r="K33" s="77">
        <f>K32+AC33</f>
        <v>0.6666666666666667</v>
      </c>
      <c r="L33" s="77">
        <f>L32+AC33</f>
        <v>0.6673611111111112</v>
      </c>
      <c r="M33" s="77">
        <f>M32+AC33</f>
        <v>0.6743055555555556</v>
      </c>
      <c r="N33" s="77">
        <f t="shared" si="19"/>
        <v>0.6756944444444445</v>
      </c>
      <c r="O33" s="77">
        <f t="shared" si="20"/>
        <v>0.6777777777777778</v>
      </c>
      <c r="P33" s="77">
        <f t="shared" si="21"/>
        <v>0.68125</v>
      </c>
      <c r="Q33" s="77">
        <f t="shared" si="22"/>
        <v>0.6847222222222223</v>
      </c>
      <c r="R33" s="77">
        <f t="shared" si="23"/>
        <v>0.6881944444444446</v>
      </c>
      <c r="S33" s="75"/>
      <c r="T33" s="122">
        <f t="shared" si="27"/>
        <v>0.6569444444444446</v>
      </c>
      <c r="U33" s="123">
        <f t="shared" si="28"/>
        <v>0.6840277777777779</v>
      </c>
      <c r="V33" s="77">
        <f t="shared" si="29"/>
        <v>0.6916666666666668</v>
      </c>
      <c r="W33" s="107">
        <f t="shared" si="10"/>
        <v>0.6986111111111112</v>
      </c>
      <c r="X33" s="77">
        <f t="shared" si="12"/>
        <v>0.7812500000000001</v>
      </c>
      <c r="Y33" s="77">
        <f t="shared" si="30"/>
        <v>0.725</v>
      </c>
      <c r="Z33" s="84">
        <f t="shared" si="31"/>
        <v>0.7277777777777777</v>
      </c>
      <c r="AA33" s="88">
        <f t="shared" si="32"/>
        <v>0.7548611111111111</v>
      </c>
      <c r="AB33" s="95">
        <v>0</v>
      </c>
      <c r="AC33" s="25">
        <v>0.0020833333333333333</v>
      </c>
      <c r="AD33" s="28"/>
      <c r="AE33" s="30"/>
    </row>
    <row r="34" spans="1:31" s="10" customFormat="1" ht="19.5" customHeight="1">
      <c r="A34" s="40" t="s">
        <v>14</v>
      </c>
      <c r="B34" s="113" t="s">
        <v>69</v>
      </c>
      <c r="C34" s="114" t="s">
        <v>83</v>
      </c>
      <c r="D34" s="74">
        <f>D33+AC34</f>
        <v>0.695138888888889</v>
      </c>
      <c r="E34" s="74">
        <f>E33+AC34</f>
        <v>0.7090277777777778</v>
      </c>
      <c r="F34" s="74">
        <f>F33+AC34</f>
        <v>0.726388888888889</v>
      </c>
      <c r="G34" s="74">
        <f>G33+AC34</f>
        <v>0.7368055555555557</v>
      </c>
      <c r="H34" s="74">
        <f>H33+AC34</f>
        <v>0.7368055555555557</v>
      </c>
      <c r="I34" s="74">
        <f>I33+AC34</f>
        <v>0.7437500000000001</v>
      </c>
      <c r="J34" s="74">
        <f>J33+AC34</f>
        <v>0.745138888888889</v>
      </c>
      <c r="K34" s="74">
        <f>K33+AC34</f>
        <v>0.7465277777777779</v>
      </c>
      <c r="L34" s="74">
        <f>L33+AC34</f>
        <v>0.7472222222222222</v>
      </c>
      <c r="M34" s="74">
        <f>M33+AC34</f>
        <v>0.7541666666666667</v>
      </c>
      <c r="N34" s="74">
        <f t="shared" si="19"/>
        <v>0.7555555555555555</v>
      </c>
      <c r="O34" s="74">
        <f t="shared" si="20"/>
        <v>0.757638888888889</v>
      </c>
      <c r="P34" s="74">
        <f t="shared" si="21"/>
        <v>0.7611111111111111</v>
      </c>
      <c r="Q34" s="74">
        <f t="shared" si="22"/>
        <v>0.7645833333333334</v>
      </c>
      <c r="R34" s="74">
        <f t="shared" si="23"/>
        <v>0.7680555555555557</v>
      </c>
      <c r="S34" s="75">
        <f>S29+AD34</f>
        <v>0.6597222222222224</v>
      </c>
      <c r="T34" s="108">
        <f>T29+AD34</f>
        <v>0.6666666666666669</v>
      </c>
      <c r="U34" s="64">
        <f t="shared" si="28"/>
        <v>0.6937500000000002</v>
      </c>
      <c r="V34" s="79">
        <f t="shared" si="29"/>
        <v>0.7715277777777778</v>
      </c>
      <c r="W34" s="107">
        <f>W33+AC34</f>
        <v>0.7784722222222222</v>
      </c>
      <c r="X34" s="79">
        <f t="shared" si="12"/>
        <v>0.8611111111111112</v>
      </c>
      <c r="Y34" s="83">
        <f>Y32+AC34</f>
        <v>0.8027777777777778</v>
      </c>
      <c r="Z34" s="82">
        <f>Z32+AC34</f>
        <v>0.8055555555555556</v>
      </c>
      <c r="AA34" s="87">
        <f>AA32+AC34</f>
        <v>0.8326388888888889</v>
      </c>
      <c r="AB34" s="92"/>
      <c r="AC34" s="24">
        <v>0.0798611111111111</v>
      </c>
      <c r="AD34" s="28">
        <v>0.052083333333333336</v>
      </c>
      <c r="AE34" s="30"/>
    </row>
    <row r="35" spans="3:16" ht="12.75">
      <c r="C35" s="115" t="s">
        <v>85</v>
      </c>
      <c r="I35" s="11"/>
      <c r="J35" s="11"/>
      <c r="K35" s="11"/>
      <c r="L35" s="11"/>
      <c r="M35" s="11"/>
      <c r="N35" s="11"/>
      <c r="O35" s="11"/>
      <c r="P35" s="11"/>
    </row>
  </sheetData>
  <sheetProtection/>
  <printOptions horizontalCentered="1" verticalCentered="1"/>
  <pageMargins left="0.3937007874015748" right="0.2755905511811024" top="0.2362204724409449" bottom="0.2362204724409449" header="0.1968503937007874" footer="0.196850393700787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MEILLOR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LAROUMI</dc:creator>
  <cp:keywords/>
  <dc:description/>
  <cp:lastModifiedBy>Alain.Szaf</cp:lastModifiedBy>
  <cp:lastPrinted>2017-09-12T15:07:48Z</cp:lastPrinted>
  <dcterms:created xsi:type="dcterms:W3CDTF">2001-01-29T16:52:02Z</dcterms:created>
  <dcterms:modified xsi:type="dcterms:W3CDTF">2017-09-13T19:36:19Z</dcterms:modified>
  <cp:category/>
  <cp:version/>
  <cp:contentType/>
  <cp:contentStatus/>
</cp:coreProperties>
</file>