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65356" windowWidth="18090" windowHeight="870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<sst xmlns="http://schemas.openxmlformats.org/spreadsheetml/2006/main" count="115" uniqueCount="97">
  <si>
    <t>EXPERT</t>
  </si>
  <si>
    <t>CLASSIC</t>
  </si>
  <si>
    <t>N°</t>
  </si>
  <si>
    <t>ETAPE 1</t>
  </si>
  <si>
    <t>CP</t>
  </si>
  <si>
    <t>CH</t>
  </si>
  <si>
    <t>Divers</t>
  </si>
  <si>
    <t>Pénalités</t>
  </si>
  <si>
    <t>ETAPE 2</t>
  </si>
  <si>
    <t>Place</t>
  </si>
  <si>
    <t>Total</t>
  </si>
  <si>
    <t>JUNIOR</t>
  </si>
  <si>
    <t>Coefficient multiplicateur</t>
  </si>
  <si>
    <t xml:space="preserve"> coefficient</t>
  </si>
  <si>
    <t>km</t>
  </si>
  <si>
    <t>âge</t>
  </si>
  <si>
    <t>report pénalités</t>
  </si>
  <si>
    <t>Voiture</t>
  </si>
  <si>
    <t>Porsche 911</t>
  </si>
  <si>
    <t>Porsche 924</t>
  </si>
  <si>
    <t>Porsche 914</t>
  </si>
  <si>
    <t>incivl.</t>
  </si>
  <si>
    <t>Hougardy-Duhem</t>
  </si>
  <si>
    <t>Piraux-Monard</t>
  </si>
  <si>
    <t>Monachino-Delforge</t>
  </si>
  <si>
    <t>Ford Escort MK1</t>
  </si>
  <si>
    <t>De Craen - Croiselet</t>
  </si>
  <si>
    <t>Pilote + Copilote</t>
  </si>
  <si>
    <t>Ronde des Cloches 2011</t>
  </si>
  <si>
    <t>Lundi de Pâques (25 avril)</t>
  </si>
  <si>
    <t>Classement</t>
  </si>
  <si>
    <t>Beatse-Danjou</t>
  </si>
  <si>
    <t>Toyota sprinter</t>
  </si>
  <si>
    <t>Dellacherie-Prouve</t>
  </si>
  <si>
    <t>BMW 1602</t>
  </si>
  <si>
    <t>Vander Zypen-Lambert</t>
  </si>
  <si>
    <t>Alfa Roméo Giulia</t>
  </si>
  <si>
    <t>De Lel-De Tremerie</t>
  </si>
  <si>
    <t>Triumph TR6</t>
  </si>
  <si>
    <t>Hougardy-Dubois</t>
  </si>
  <si>
    <t>BMW 318</t>
  </si>
  <si>
    <t>Mortier - Collee</t>
  </si>
  <si>
    <t>Fiat 124 spider</t>
  </si>
  <si>
    <t>Dupuis-Dupuis</t>
  </si>
  <si>
    <t>BMW 2002</t>
  </si>
  <si>
    <t>Léonard-Léonard</t>
  </si>
  <si>
    <t>BMW 700</t>
  </si>
  <si>
    <t>Beguin-Gobert</t>
  </si>
  <si>
    <t>Tilmant-Gobert</t>
  </si>
  <si>
    <t>Dumont-Bull</t>
  </si>
  <si>
    <t>Martinuzzo - Fallay</t>
  </si>
  <si>
    <t>Lancia Bêta coupé</t>
  </si>
  <si>
    <t>Beguin - Balcaen</t>
  </si>
  <si>
    <t>Pleugers - Hubert</t>
  </si>
  <si>
    <t>Corliano-Franc</t>
  </si>
  <si>
    <t>Fiat 128</t>
  </si>
  <si>
    <t>Dony- Rappé</t>
  </si>
  <si>
    <t>Souris - Vermalen</t>
  </si>
  <si>
    <t>MG C GT</t>
  </si>
  <si>
    <t>De Becker - Dubois</t>
  </si>
  <si>
    <t xml:space="preserve">MG B </t>
  </si>
  <si>
    <t>Filippin-Filippin</t>
  </si>
  <si>
    <t>Celica</t>
  </si>
  <si>
    <t>Somville - Folie</t>
  </si>
  <si>
    <t>Baele Claude + Jérôme</t>
  </si>
  <si>
    <t>Alfa Roméo 75</t>
  </si>
  <si>
    <t>Baerts  - Balligant</t>
  </si>
  <si>
    <t>Escort RS 2000</t>
  </si>
  <si>
    <t>Villeval -Villeval</t>
  </si>
  <si>
    <t>Bauret - Lempereur</t>
  </si>
  <si>
    <t>Guilliams-Hubert</t>
  </si>
  <si>
    <t xml:space="preserve">Golf GTI </t>
  </si>
  <si>
    <t>Dauphine</t>
  </si>
  <si>
    <t>Hubert-Servais</t>
  </si>
  <si>
    <t>Hors classement</t>
  </si>
  <si>
    <t>Alpine A 310</t>
  </si>
  <si>
    <t>Alpine 1300</t>
  </si>
  <si>
    <t>Lefevre-Beguin</t>
  </si>
  <si>
    <t>Demortier-Pfoum</t>
  </si>
  <si>
    <t>Mercedes 250</t>
  </si>
  <si>
    <t>Trenchant-Beaufays</t>
  </si>
  <si>
    <t>Dupuis Joachim</t>
  </si>
  <si>
    <t>Départage</t>
  </si>
  <si>
    <t>abandon</t>
  </si>
  <si>
    <t>forfait</t>
  </si>
  <si>
    <t>R5 alpine  turbo</t>
  </si>
  <si>
    <t>Spitfire</t>
  </si>
  <si>
    <t>Simca 1000 Bertone</t>
  </si>
  <si>
    <t>Honda S 800</t>
  </si>
  <si>
    <t>NSU</t>
  </si>
  <si>
    <t>Matra murena</t>
  </si>
  <si>
    <t>Loquet-Coppee</t>
  </si>
  <si>
    <t>Jadot-Magonet</t>
  </si>
  <si>
    <t xml:space="preserve">Golf 1800 </t>
  </si>
  <si>
    <t>Hubert Gaëtan</t>
  </si>
  <si>
    <t>MODERNE : Classic</t>
  </si>
  <si>
    <t>Age</t>
  </si>
</sst>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Vrai&quot;;&quot;Vrai&quot;;&quot;Faux&quot;"/>
    <numFmt numFmtId="173" formatCode="&quot;Actif&quot;;&quot;Actif&quot;;&quot;Inactif&quot;"/>
    <numFmt numFmtId="174" formatCode="[$€-2]\ #,##0.00_);[Red]\([$€-2]\ #,##0.00\)"/>
    <numFmt numFmtId="175" formatCode="0.0"/>
  </numFmts>
  <fonts count="9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b/>
      <sz val="24"/>
      <color indexed="30"/>
      <name val="Arial"/>
      <family val="2"/>
    </font>
    <font>
      <b/>
      <sz val="24"/>
      <color indexed="10"/>
      <name val="Arial"/>
      <family val="2"/>
    </font>
    <font>
      <b/>
      <i/>
      <sz val="10"/>
      <color indexed="8"/>
      <name val="Arial"/>
      <family val="2"/>
    </font>
    <font>
      <i/>
      <sz val="8"/>
      <color indexed="8"/>
      <name val="Arial"/>
      <family val="2"/>
    </font>
    <font>
      <i/>
      <sz val="8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30"/>
      <name val="Arial"/>
      <family val="2"/>
    </font>
    <font>
      <b/>
      <i/>
      <sz val="9"/>
      <color indexed="8"/>
      <name val="Arial"/>
      <family val="2"/>
    </font>
    <font>
      <b/>
      <i/>
      <sz val="9"/>
      <color indexed="17"/>
      <name val="Arial"/>
      <family val="2"/>
    </font>
    <font>
      <b/>
      <i/>
      <sz val="24"/>
      <color indexed="10"/>
      <name val="Arial"/>
      <family val="2"/>
    </font>
    <font>
      <b/>
      <sz val="14"/>
      <color indexed="17"/>
      <name val="Arial"/>
      <family val="2"/>
    </font>
    <font>
      <b/>
      <i/>
      <sz val="36"/>
      <color indexed="30"/>
      <name val="Monotype Corsiva"/>
      <family val="4"/>
    </font>
    <font>
      <b/>
      <sz val="11"/>
      <color indexed="10"/>
      <name val="Arial"/>
      <family val="2"/>
    </font>
    <font>
      <i/>
      <sz val="10"/>
      <color indexed="10"/>
      <name val="Arial"/>
      <family val="2"/>
    </font>
    <font>
      <i/>
      <sz val="10"/>
      <color indexed="17"/>
      <name val="Arial"/>
      <family val="2"/>
    </font>
    <font>
      <b/>
      <i/>
      <sz val="8"/>
      <color indexed="8"/>
      <name val="Arial"/>
      <family val="2"/>
    </font>
    <font>
      <b/>
      <i/>
      <sz val="8"/>
      <color indexed="17"/>
      <name val="Arial"/>
      <family val="2"/>
    </font>
    <font>
      <i/>
      <sz val="10"/>
      <color indexed="8"/>
      <name val="Arial"/>
      <family val="2"/>
    </font>
    <font>
      <b/>
      <i/>
      <sz val="10"/>
      <color indexed="17"/>
      <name val="Arial"/>
      <family val="2"/>
    </font>
    <font>
      <sz val="10"/>
      <color indexed="17"/>
      <name val="Arial"/>
      <family val="2"/>
    </font>
    <font>
      <i/>
      <sz val="10"/>
      <color indexed="30"/>
      <name val="Arial"/>
      <family val="2"/>
    </font>
    <font>
      <b/>
      <i/>
      <sz val="11"/>
      <color indexed="10"/>
      <name val="Arial"/>
      <family val="2"/>
    </font>
    <font>
      <b/>
      <i/>
      <sz val="24"/>
      <color indexed="30"/>
      <name val="Arial"/>
      <family val="2"/>
    </font>
    <font>
      <sz val="8"/>
      <color indexed="8"/>
      <name val="Arial"/>
      <family val="2"/>
    </font>
    <font>
      <b/>
      <i/>
      <sz val="8"/>
      <color indexed="10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b/>
      <sz val="24"/>
      <color rgb="FF0070C0"/>
      <name val="Arial"/>
      <family val="2"/>
    </font>
    <font>
      <b/>
      <sz val="24"/>
      <color rgb="FFFF0000"/>
      <name val="Arial"/>
      <family val="2"/>
    </font>
    <font>
      <b/>
      <i/>
      <sz val="10"/>
      <color theme="1"/>
      <name val="Arial"/>
      <family val="2"/>
    </font>
    <font>
      <i/>
      <sz val="8"/>
      <color theme="1"/>
      <name val="Arial"/>
      <family val="2"/>
    </font>
    <font>
      <i/>
      <sz val="8"/>
      <color rgb="FF00B050"/>
      <name val="Arial"/>
      <family val="2"/>
    </font>
    <font>
      <b/>
      <i/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0070C0"/>
      <name val="Arial"/>
      <family val="2"/>
    </font>
    <font>
      <b/>
      <i/>
      <sz val="9"/>
      <color theme="1"/>
      <name val="Arial"/>
      <family val="2"/>
    </font>
    <font>
      <b/>
      <i/>
      <sz val="9"/>
      <color rgb="FF00B050"/>
      <name val="Arial"/>
      <family val="2"/>
    </font>
    <font>
      <b/>
      <i/>
      <sz val="24"/>
      <color rgb="FFFF0000"/>
      <name val="Arial"/>
      <family val="2"/>
    </font>
    <font>
      <b/>
      <sz val="14"/>
      <color rgb="FF00B050"/>
      <name val="Arial"/>
      <family val="2"/>
    </font>
    <font>
      <b/>
      <i/>
      <sz val="36"/>
      <color rgb="FF0070C0"/>
      <name val="Monotype Corsiva"/>
      <family val="4"/>
    </font>
    <font>
      <b/>
      <sz val="11"/>
      <color rgb="FFFF0000"/>
      <name val="Arial"/>
      <family val="2"/>
    </font>
    <font>
      <i/>
      <sz val="10"/>
      <color rgb="FFFF0000"/>
      <name val="Arial"/>
      <family val="2"/>
    </font>
    <font>
      <i/>
      <sz val="10"/>
      <color rgb="FF00B050"/>
      <name val="Arial"/>
      <family val="2"/>
    </font>
    <font>
      <b/>
      <i/>
      <sz val="8"/>
      <color theme="1"/>
      <name val="Arial"/>
      <family val="2"/>
    </font>
    <font>
      <b/>
      <i/>
      <sz val="8"/>
      <color rgb="FF00B050"/>
      <name val="Arial"/>
      <family val="2"/>
    </font>
    <font>
      <i/>
      <sz val="10"/>
      <color theme="1"/>
      <name val="Arial"/>
      <family val="2"/>
    </font>
    <font>
      <b/>
      <i/>
      <sz val="10"/>
      <color rgb="FF00B050"/>
      <name val="Arial"/>
      <family val="2"/>
    </font>
    <font>
      <sz val="10"/>
      <color rgb="FF00B050"/>
      <name val="Arial"/>
      <family val="2"/>
    </font>
    <font>
      <i/>
      <sz val="10"/>
      <color rgb="FF0070C0"/>
      <name val="Arial"/>
      <family val="2"/>
    </font>
    <font>
      <b/>
      <i/>
      <sz val="11"/>
      <color rgb="FFFF0000"/>
      <name val="Arial"/>
      <family val="2"/>
    </font>
    <font>
      <b/>
      <i/>
      <sz val="24"/>
      <color rgb="FF0070C0"/>
      <name val="Arial"/>
      <family val="2"/>
    </font>
    <font>
      <sz val="8"/>
      <color theme="1"/>
      <name val="Arial"/>
      <family val="2"/>
    </font>
    <font>
      <b/>
      <i/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0" borderId="2" applyNumberFormat="0" applyFill="0" applyAlignment="0" applyProtection="0"/>
    <xf numFmtId="0" fontId="0" fillId="27" borderId="3" applyNumberFormat="0" applyFont="0" applyAlignment="0" applyProtection="0"/>
    <xf numFmtId="0" fontId="53" fillId="28" borderId="1" applyNumberFormat="0" applyAlignment="0" applyProtection="0"/>
    <xf numFmtId="0" fontId="54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30" borderId="0" applyNumberFormat="0" applyBorder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26" borderId="4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2" borderId="9" applyNumberFormat="0" applyAlignment="0" applyProtection="0"/>
  </cellStyleXfs>
  <cellXfs count="141">
    <xf numFmtId="0" fontId="0" fillId="0" borderId="0" xfId="0" applyFont="1" applyAlignment="1">
      <alignment/>
    </xf>
    <xf numFmtId="0" fontId="65" fillId="0" borderId="10" xfId="0" applyFont="1" applyBorder="1" applyAlignment="1">
      <alignment horizontal="center"/>
    </xf>
    <xf numFmtId="0" fontId="65" fillId="0" borderId="11" xfId="0" applyFont="1" applyBorder="1" applyAlignment="1">
      <alignment horizontal="center"/>
    </xf>
    <xf numFmtId="0" fontId="65" fillId="0" borderId="12" xfId="0" applyFont="1" applyBorder="1" applyAlignment="1">
      <alignment horizontal="center"/>
    </xf>
    <xf numFmtId="0" fontId="65" fillId="0" borderId="13" xfId="0" applyFont="1" applyBorder="1" applyAlignment="1">
      <alignment horizontal="center"/>
    </xf>
    <xf numFmtId="0" fontId="66" fillId="33" borderId="14" xfId="0" applyFont="1" applyFill="1" applyBorder="1" applyAlignment="1">
      <alignment horizontal="centerContinuous" vertical="center"/>
    </xf>
    <xf numFmtId="0" fontId="65" fillId="0" borderId="0" xfId="0" applyFont="1" applyAlignment="1">
      <alignment/>
    </xf>
    <xf numFmtId="0" fontId="66" fillId="33" borderId="0" xfId="0" applyFont="1" applyFill="1" applyBorder="1" applyAlignment="1">
      <alignment horizontal="centerContinuous" vertical="center"/>
    </xf>
    <xf numFmtId="0" fontId="67" fillId="33" borderId="14" xfId="0" applyFont="1" applyFill="1" applyBorder="1" applyAlignment="1">
      <alignment horizontal="centerContinuous" vertical="center"/>
    </xf>
    <xf numFmtId="0" fontId="68" fillId="0" borderId="0" xfId="0" applyFont="1" applyAlignment="1">
      <alignment/>
    </xf>
    <xf numFmtId="0" fontId="65" fillId="0" borderId="15" xfId="0" applyFont="1" applyBorder="1" applyAlignment="1">
      <alignment/>
    </xf>
    <xf numFmtId="0" fontId="65" fillId="0" borderId="16" xfId="0" applyFont="1" applyBorder="1" applyAlignment="1">
      <alignment/>
    </xf>
    <xf numFmtId="0" fontId="69" fillId="0" borderId="0" xfId="0" applyFont="1" applyBorder="1" applyAlignment="1">
      <alignment horizontal="center"/>
    </xf>
    <xf numFmtId="0" fontId="70" fillId="0" borderId="17" xfId="0" applyFont="1" applyBorder="1" applyAlignment="1">
      <alignment horizontal="center"/>
    </xf>
    <xf numFmtId="0" fontId="65" fillId="0" borderId="14" xfId="0" applyFont="1" applyBorder="1" applyAlignment="1">
      <alignment/>
    </xf>
    <xf numFmtId="0" fontId="65" fillId="0" borderId="18" xfId="0" applyFont="1" applyBorder="1" applyAlignment="1">
      <alignment/>
    </xf>
    <xf numFmtId="0" fontId="71" fillId="33" borderId="18" xfId="0" applyFont="1" applyFill="1" applyBorder="1" applyAlignment="1">
      <alignment horizontal="center"/>
    </xf>
    <xf numFmtId="0" fontId="65" fillId="0" borderId="12" xfId="0" applyFont="1" applyBorder="1" applyAlignment="1">
      <alignment/>
    </xf>
    <xf numFmtId="0" fontId="72" fillId="0" borderId="14" xfId="0" applyFont="1" applyBorder="1" applyAlignment="1">
      <alignment/>
    </xf>
    <xf numFmtId="0" fontId="3" fillId="0" borderId="12" xfId="0" applyFont="1" applyBorder="1" applyAlignment="1">
      <alignment/>
    </xf>
    <xf numFmtId="0" fontId="73" fillId="0" borderId="0" xfId="0" applyFont="1" applyAlignment="1">
      <alignment/>
    </xf>
    <xf numFmtId="0" fontId="3" fillId="0" borderId="13" xfId="0" applyFont="1" applyBorder="1" applyAlignment="1">
      <alignment/>
    </xf>
    <xf numFmtId="0" fontId="73" fillId="0" borderId="0" xfId="0" applyFont="1" applyBorder="1" applyAlignment="1">
      <alignment/>
    </xf>
    <xf numFmtId="0" fontId="65" fillId="0" borderId="0" xfId="0" applyFont="1" applyBorder="1" applyAlignment="1">
      <alignment/>
    </xf>
    <xf numFmtId="0" fontId="65" fillId="0" borderId="0" xfId="0" applyFont="1" applyAlignment="1">
      <alignment horizontal="center"/>
    </xf>
    <xf numFmtId="0" fontId="74" fillId="0" borderId="19" xfId="0" applyFont="1" applyBorder="1" applyAlignment="1">
      <alignment horizontal="center"/>
    </xf>
    <xf numFmtId="0" fontId="74" fillId="0" borderId="14" xfId="0" applyFont="1" applyBorder="1" applyAlignment="1">
      <alignment horizontal="center"/>
    </xf>
    <xf numFmtId="0" fontId="75" fillId="0" borderId="18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71" fillId="0" borderId="0" xfId="0" applyFont="1" applyFill="1" applyBorder="1" applyAlignment="1">
      <alignment/>
    </xf>
    <xf numFmtId="0" fontId="72" fillId="0" borderId="0" xfId="0" applyFont="1" applyFill="1" applyAlignment="1">
      <alignment/>
    </xf>
    <xf numFmtId="0" fontId="76" fillId="33" borderId="19" xfId="0" applyFont="1" applyFill="1" applyBorder="1" applyAlignment="1">
      <alignment horizontal="centerContinuous" vertical="center"/>
    </xf>
    <xf numFmtId="0" fontId="77" fillId="33" borderId="10" xfId="0" applyFont="1" applyFill="1" applyBorder="1" applyAlignment="1">
      <alignment horizontal="centerContinuous" vertical="center"/>
    </xf>
    <xf numFmtId="0" fontId="78" fillId="33" borderId="19" xfId="0" applyFont="1" applyFill="1" applyBorder="1" applyAlignment="1">
      <alignment horizontal="centerContinuous" vertical="center"/>
    </xf>
    <xf numFmtId="2" fontId="65" fillId="0" borderId="0" xfId="0" applyNumberFormat="1" applyFont="1" applyAlignment="1">
      <alignment/>
    </xf>
    <xf numFmtId="175" fontId="65" fillId="0" borderId="0" xfId="0" applyNumberFormat="1" applyFont="1" applyAlignment="1">
      <alignment horizontal="center"/>
    </xf>
    <xf numFmtId="0" fontId="65" fillId="0" borderId="0" xfId="0" applyFont="1" applyBorder="1" applyAlignment="1">
      <alignment horizontal="center"/>
    </xf>
    <xf numFmtId="0" fontId="68" fillId="0" borderId="10" xfId="0" applyFont="1" applyBorder="1" applyAlignment="1">
      <alignment horizontal="center"/>
    </xf>
    <xf numFmtId="0" fontId="68" fillId="0" borderId="17" xfId="0" applyFont="1" applyBorder="1" applyAlignment="1">
      <alignment horizontal="center"/>
    </xf>
    <xf numFmtId="0" fontId="68" fillId="0" borderId="0" xfId="0" applyFont="1" applyBorder="1" applyAlignment="1">
      <alignment horizontal="center"/>
    </xf>
    <xf numFmtId="0" fontId="68" fillId="0" borderId="11" xfId="0" applyFont="1" applyBorder="1" applyAlignment="1">
      <alignment horizontal="center"/>
    </xf>
    <xf numFmtId="0" fontId="79" fillId="0" borderId="20" xfId="0" applyFont="1" applyBorder="1" applyAlignment="1">
      <alignment/>
    </xf>
    <xf numFmtId="0" fontId="69" fillId="0" borderId="10" xfId="0" applyFont="1" applyBorder="1" applyAlignment="1">
      <alignment horizontal="center"/>
    </xf>
    <xf numFmtId="0" fontId="71" fillId="33" borderId="16" xfId="0" applyFont="1" applyFill="1" applyBorder="1" applyAlignment="1">
      <alignment horizontal="center"/>
    </xf>
    <xf numFmtId="0" fontId="71" fillId="33" borderId="17" xfId="0" applyFont="1" applyFill="1" applyBorder="1" applyAlignment="1">
      <alignment horizontal="center"/>
    </xf>
    <xf numFmtId="0" fontId="65" fillId="0" borderId="20" xfId="0" applyFont="1" applyBorder="1" applyAlignment="1">
      <alignment horizontal="center"/>
    </xf>
    <xf numFmtId="0" fontId="71" fillId="0" borderId="0" xfId="0" applyFont="1" applyFill="1" applyBorder="1" applyAlignment="1">
      <alignment horizontal="centerContinuous"/>
    </xf>
    <xf numFmtId="0" fontId="80" fillId="0" borderId="0" xfId="0" applyFont="1" applyFill="1" applyBorder="1" applyAlignment="1">
      <alignment/>
    </xf>
    <xf numFmtId="2" fontId="71" fillId="0" borderId="0" xfId="0" applyNumberFormat="1" applyFont="1" applyFill="1" applyBorder="1" applyAlignment="1">
      <alignment/>
    </xf>
    <xf numFmtId="175" fontId="65" fillId="0" borderId="0" xfId="0" applyNumberFormat="1" applyFont="1" applyFill="1" applyAlignment="1">
      <alignment horizontal="center"/>
    </xf>
    <xf numFmtId="0" fontId="81" fillId="0" borderId="0" xfId="0" applyFont="1" applyFill="1" applyBorder="1" applyAlignment="1">
      <alignment/>
    </xf>
    <xf numFmtId="0" fontId="3" fillId="0" borderId="19" xfId="0" applyFont="1" applyBorder="1" applyAlignment="1">
      <alignment/>
    </xf>
    <xf numFmtId="0" fontId="65" fillId="0" borderId="20" xfId="0" applyFont="1" applyBorder="1" applyAlignment="1">
      <alignment horizontal="left"/>
    </xf>
    <xf numFmtId="0" fontId="65" fillId="0" borderId="14" xfId="0" applyFont="1" applyBorder="1" applyAlignment="1">
      <alignment horizontal="center"/>
    </xf>
    <xf numFmtId="0" fontId="82" fillId="0" borderId="14" xfId="0" applyFont="1" applyBorder="1" applyAlignment="1">
      <alignment horizontal="center"/>
    </xf>
    <xf numFmtId="0" fontId="83" fillId="0" borderId="18" xfId="0" applyFont="1" applyBorder="1" applyAlignment="1">
      <alignment horizontal="center"/>
    </xf>
    <xf numFmtId="0" fontId="84" fillId="0" borderId="10" xfId="0" applyFont="1" applyBorder="1" applyAlignment="1">
      <alignment horizontal="center"/>
    </xf>
    <xf numFmtId="0" fontId="84" fillId="0" borderId="0" xfId="0" applyFont="1" applyBorder="1" applyAlignment="1">
      <alignment horizontal="center"/>
    </xf>
    <xf numFmtId="0" fontId="85" fillId="0" borderId="17" xfId="0" applyFont="1" applyBorder="1" applyAlignment="1">
      <alignment horizontal="center"/>
    </xf>
    <xf numFmtId="0" fontId="71" fillId="33" borderId="21" xfId="0" applyFont="1" applyFill="1" applyBorder="1" applyAlignment="1">
      <alignment horizontal="center"/>
    </xf>
    <xf numFmtId="0" fontId="84" fillId="0" borderId="14" xfId="0" applyFont="1" applyBorder="1" applyAlignment="1">
      <alignment horizontal="center"/>
    </xf>
    <xf numFmtId="0" fontId="85" fillId="0" borderId="14" xfId="0" applyFont="1" applyBorder="1" applyAlignment="1">
      <alignment horizontal="center"/>
    </xf>
    <xf numFmtId="0" fontId="80" fillId="0" borderId="18" xfId="0" applyFont="1" applyBorder="1" applyAlignment="1">
      <alignment horizontal="center"/>
    </xf>
    <xf numFmtId="0" fontId="85" fillId="0" borderId="0" xfId="0" applyFont="1" applyBorder="1" applyAlignment="1">
      <alignment horizontal="center"/>
    </xf>
    <xf numFmtId="0" fontId="81" fillId="0" borderId="14" xfId="0" applyFont="1" applyBorder="1" applyAlignment="1">
      <alignment horizontal="center"/>
    </xf>
    <xf numFmtId="0" fontId="81" fillId="0" borderId="0" xfId="0" applyFont="1" applyBorder="1" applyAlignment="1">
      <alignment horizontal="center"/>
    </xf>
    <xf numFmtId="0" fontId="84" fillId="0" borderId="0" xfId="0" applyFont="1" applyAlignment="1">
      <alignment horizontal="center"/>
    </xf>
    <xf numFmtId="0" fontId="86" fillId="0" borderId="0" xfId="0" applyFont="1" applyAlignment="1">
      <alignment horizontal="center"/>
    </xf>
    <xf numFmtId="0" fontId="72" fillId="0" borderId="0" xfId="0" applyFont="1" applyFill="1" applyAlignment="1">
      <alignment horizontal="center"/>
    </xf>
    <xf numFmtId="0" fontId="87" fillId="0" borderId="0" xfId="0" applyFont="1" applyBorder="1" applyAlignment="1">
      <alignment horizontal="center"/>
    </xf>
    <xf numFmtId="0" fontId="73" fillId="0" borderId="0" xfId="0" applyFont="1" applyBorder="1" applyAlignment="1">
      <alignment horizontal="center"/>
    </xf>
    <xf numFmtId="0" fontId="84" fillId="0" borderId="19" xfId="0" applyFont="1" applyBorder="1" applyAlignment="1">
      <alignment horizontal="center"/>
    </xf>
    <xf numFmtId="0" fontId="85" fillId="0" borderId="18" xfId="0" applyFont="1" applyBorder="1" applyAlignment="1">
      <alignment horizontal="center"/>
    </xf>
    <xf numFmtId="0" fontId="71" fillId="33" borderId="20" xfId="0" applyFont="1" applyFill="1" applyBorder="1" applyAlignment="1">
      <alignment horizontal="center"/>
    </xf>
    <xf numFmtId="0" fontId="82" fillId="0" borderId="19" xfId="0" applyFont="1" applyBorder="1" applyAlignment="1">
      <alignment horizontal="left" indent="7"/>
    </xf>
    <xf numFmtId="0" fontId="82" fillId="0" borderId="14" xfId="0" applyFont="1" applyBorder="1" applyAlignment="1">
      <alignment horizontal="left" indent="7"/>
    </xf>
    <xf numFmtId="0" fontId="83" fillId="0" borderId="18" xfId="0" applyFont="1" applyBorder="1" applyAlignment="1">
      <alignment horizontal="left" indent="7"/>
    </xf>
    <xf numFmtId="0" fontId="82" fillId="0" borderId="19" xfId="0" applyFont="1" applyBorder="1" applyAlignment="1">
      <alignment horizontal="left" indent="10"/>
    </xf>
    <xf numFmtId="0" fontId="71" fillId="33" borderId="11" xfId="0" applyFont="1" applyFill="1" applyBorder="1" applyAlignment="1">
      <alignment horizontal="center"/>
    </xf>
    <xf numFmtId="0" fontId="71" fillId="33" borderId="12" xfId="0" applyFont="1" applyFill="1" applyBorder="1" applyAlignment="1">
      <alignment horizontal="center"/>
    </xf>
    <xf numFmtId="0" fontId="84" fillId="0" borderId="0" xfId="0" applyFont="1" applyAlignment="1">
      <alignment/>
    </xf>
    <xf numFmtId="0" fontId="88" fillId="0" borderId="19" xfId="0" applyFont="1" applyBorder="1" applyAlignment="1">
      <alignment/>
    </xf>
    <xf numFmtId="0" fontId="71" fillId="0" borderId="14" xfId="0" applyFont="1" applyBorder="1" applyAlignment="1">
      <alignment/>
    </xf>
    <xf numFmtId="0" fontId="84" fillId="0" borderId="14" xfId="0" applyFont="1" applyBorder="1" applyAlignment="1">
      <alignment/>
    </xf>
    <xf numFmtId="0" fontId="3" fillId="0" borderId="0" xfId="0" applyFont="1" applyAlignment="1">
      <alignment/>
    </xf>
    <xf numFmtId="0" fontId="84" fillId="0" borderId="21" xfId="0" applyFont="1" applyBorder="1" applyAlignment="1">
      <alignment horizontal="center"/>
    </xf>
    <xf numFmtId="0" fontId="84" fillId="0" borderId="17" xfId="0" applyFont="1" applyBorder="1" applyAlignment="1">
      <alignment horizontal="center"/>
    </xf>
    <xf numFmtId="0" fontId="84" fillId="0" borderId="15" xfId="0" applyFont="1" applyBorder="1" applyAlignment="1">
      <alignment horizontal="center"/>
    </xf>
    <xf numFmtId="0" fontId="84" fillId="0" borderId="22" xfId="0" applyFont="1" applyBorder="1" applyAlignment="1">
      <alignment horizontal="center"/>
    </xf>
    <xf numFmtId="0" fontId="84" fillId="0" borderId="16" xfId="0" applyFont="1" applyBorder="1" applyAlignment="1">
      <alignment horizontal="center"/>
    </xf>
    <xf numFmtId="0" fontId="65" fillId="0" borderId="11" xfId="0" applyFont="1" applyBorder="1" applyAlignment="1">
      <alignment/>
    </xf>
    <xf numFmtId="0" fontId="65" fillId="0" borderId="13" xfId="0" applyFont="1" applyBorder="1" applyAlignment="1">
      <alignment/>
    </xf>
    <xf numFmtId="0" fontId="85" fillId="0" borderId="11" xfId="0" applyFont="1" applyBorder="1" applyAlignment="1">
      <alignment horizontal="center"/>
    </xf>
    <xf numFmtId="0" fontId="85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/>
    </xf>
    <xf numFmtId="2" fontId="71" fillId="33" borderId="11" xfId="0" applyNumberFormat="1" applyFont="1" applyFill="1" applyBorder="1" applyAlignment="1">
      <alignment horizontal="center"/>
    </xf>
    <xf numFmtId="2" fontId="71" fillId="33" borderId="13" xfId="0" applyNumberFormat="1" applyFont="1" applyFill="1" applyBorder="1" applyAlignment="1">
      <alignment horizontal="center"/>
    </xf>
    <xf numFmtId="0" fontId="89" fillId="33" borderId="14" xfId="0" applyFont="1" applyFill="1" applyBorder="1" applyAlignment="1">
      <alignment horizontal="centerContinuous" vertical="center"/>
    </xf>
    <xf numFmtId="0" fontId="66" fillId="33" borderId="18" xfId="0" applyFont="1" applyFill="1" applyBorder="1" applyAlignment="1">
      <alignment horizontal="centerContinuous" vertical="center"/>
    </xf>
    <xf numFmtId="0" fontId="89" fillId="33" borderId="0" xfId="0" applyFont="1" applyFill="1" applyBorder="1" applyAlignment="1">
      <alignment horizontal="centerContinuous" vertical="center"/>
    </xf>
    <xf numFmtId="0" fontId="66" fillId="33" borderId="17" xfId="0" applyFont="1" applyFill="1" applyBorder="1" applyAlignment="1">
      <alignment horizontal="centerContinuous" vertical="center"/>
    </xf>
    <xf numFmtId="0" fontId="76" fillId="33" borderId="14" xfId="0" applyFont="1" applyFill="1" applyBorder="1" applyAlignment="1">
      <alignment horizontal="centerContinuous" vertical="center"/>
    </xf>
    <xf numFmtId="0" fontId="67" fillId="33" borderId="20" xfId="0" applyFont="1" applyFill="1" applyBorder="1" applyAlignment="1">
      <alignment horizontal="centerContinuous" vertical="center"/>
    </xf>
    <xf numFmtId="0" fontId="65" fillId="0" borderId="22" xfId="0" applyFont="1" applyBorder="1" applyAlignment="1">
      <alignment/>
    </xf>
    <xf numFmtId="0" fontId="84" fillId="0" borderId="0" xfId="0" applyFont="1" applyBorder="1" applyAlignment="1">
      <alignment horizontal="left"/>
    </xf>
    <xf numFmtId="0" fontId="84" fillId="0" borderId="23" xfId="0" applyFont="1" applyBorder="1" applyAlignment="1" quotePrefix="1">
      <alignment horizontal="center"/>
    </xf>
    <xf numFmtId="0" fontId="84" fillId="0" borderId="24" xfId="0" applyFont="1" applyBorder="1" applyAlignment="1" quotePrefix="1">
      <alignment horizontal="center"/>
    </xf>
    <xf numFmtId="0" fontId="2" fillId="0" borderId="25" xfId="0" applyFont="1" applyBorder="1" applyAlignment="1">
      <alignment horizontal="centerContinuous" vertical="center"/>
    </xf>
    <xf numFmtId="0" fontId="65" fillId="0" borderId="25" xfId="0" applyFont="1" applyBorder="1" applyAlignment="1">
      <alignment horizontal="centerContinuous"/>
    </xf>
    <xf numFmtId="0" fontId="65" fillId="0" borderId="26" xfId="0" applyFont="1" applyBorder="1" applyAlignment="1">
      <alignment horizontal="center"/>
    </xf>
    <xf numFmtId="175" fontId="2" fillId="0" borderId="27" xfId="0" applyNumberFormat="1" applyFont="1" applyBorder="1" applyAlignment="1">
      <alignment horizontal="center"/>
    </xf>
    <xf numFmtId="0" fontId="79" fillId="0" borderId="15" xfId="0" applyFont="1" applyBorder="1" applyAlignment="1">
      <alignment/>
    </xf>
    <xf numFmtId="0" fontId="3" fillId="33" borderId="14" xfId="0" applyFont="1" applyFill="1" applyBorder="1" applyAlignment="1">
      <alignment horizontal="centerContinuous"/>
    </xf>
    <xf numFmtId="0" fontId="87" fillId="33" borderId="14" xfId="0" applyFont="1" applyFill="1" applyBorder="1" applyAlignment="1">
      <alignment horizontal="centerContinuous"/>
    </xf>
    <xf numFmtId="0" fontId="81" fillId="33" borderId="14" xfId="0" applyFont="1" applyFill="1" applyBorder="1" applyAlignment="1">
      <alignment horizontal="centerContinuous"/>
    </xf>
    <xf numFmtId="0" fontId="81" fillId="33" borderId="18" xfId="0" applyFont="1" applyFill="1" applyBorder="1" applyAlignment="1">
      <alignment horizontal="centerContinuous"/>
    </xf>
    <xf numFmtId="0" fontId="2" fillId="0" borderId="28" xfId="0" applyFont="1" applyBorder="1" applyAlignment="1">
      <alignment horizontal="centerContinuous" vertical="center"/>
    </xf>
    <xf numFmtId="0" fontId="2" fillId="0" borderId="29" xfId="0" applyFont="1" applyBorder="1" applyAlignment="1">
      <alignment horizontal="centerContinuous" vertical="center" wrapText="1"/>
    </xf>
    <xf numFmtId="0" fontId="65" fillId="0" borderId="29" xfId="0" applyFont="1" applyBorder="1" applyAlignment="1">
      <alignment horizontal="centerContinuous"/>
    </xf>
    <xf numFmtId="0" fontId="65" fillId="0" borderId="30" xfId="0" applyFont="1" applyBorder="1" applyAlignment="1">
      <alignment horizontal="center"/>
    </xf>
    <xf numFmtId="0" fontId="2" fillId="0" borderId="28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84" fillId="0" borderId="23" xfId="0" applyFont="1" applyBorder="1" applyAlignment="1">
      <alignment/>
    </xf>
    <xf numFmtId="0" fontId="84" fillId="0" borderId="24" xfId="0" applyFont="1" applyBorder="1" applyAlignment="1">
      <alignment/>
    </xf>
    <xf numFmtId="0" fontId="4" fillId="0" borderId="11" xfId="0" applyFont="1" applyBorder="1" applyAlignment="1">
      <alignment/>
    </xf>
    <xf numFmtId="0" fontId="84" fillId="0" borderId="24" xfId="0" applyFont="1" applyBorder="1" applyAlignment="1">
      <alignment horizontal="center"/>
    </xf>
    <xf numFmtId="0" fontId="81" fillId="0" borderId="24" xfId="0" applyFont="1" applyBorder="1" applyAlignment="1">
      <alignment horizontal="center"/>
    </xf>
    <xf numFmtId="0" fontId="84" fillId="0" borderId="22" xfId="0" applyFont="1" applyBorder="1" applyAlignment="1">
      <alignment/>
    </xf>
    <xf numFmtId="0" fontId="4" fillId="0" borderId="13" xfId="0" applyFont="1" applyBorder="1" applyAlignment="1">
      <alignment/>
    </xf>
    <xf numFmtId="0" fontId="81" fillId="0" borderId="22" xfId="0" applyFont="1" applyBorder="1" applyAlignment="1">
      <alignment horizontal="center"/>
    </xf>
    <xf numFmtId="14" fontId="5" fillId="0" borderId="12" xfId="0" applyNumberFormat="1" applyFont="1" applyBorder="1" applyAlignment="1">
      <alignment horizontal="center"/>
    </xf>
    <xf numFmtId="14" fontId="90" fillId="0" borderId="12" xfId="0" applyNumberFormat="1" applyFont="1" applyBorder="1" applyAlignment="1">
      <alignment horizontal="center"/>
    </xf>
    <xf numFmtId="0" fontId="68" fillId="0" borderId="0" xfId="0" applyFont="1" applyFill="1" applyAlignment="1">
      <alignment horizontal="center" textRotation="180"/>
    </xf>
    <xf numFmtId="0" fontId="91" fillId="0" borderId="0" xfId="0" applyFont="1" applyFill="1" applyBorder="1" applyAlignment="1">
      <alignment/>
    </xf>
    <xf numFmtId="175" fontId="84" fillId="0" borderId="23" xfId="0" applyNumberFormat="1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175" fontId="84" fillId="0" borderId="24" xfId="0" applyNumberFormat="1" applyFont="1" applyBorder="1" applyAlignment="1">
      <alignment horizontal="center"/>
    </xf>
    <xf numFmtId="0" fontId="80" fillId="0" borderId="0" xfId="0" applyFont="1" applyBorder="1" applyAlignment="1">
      <alignment horizontal="center"/>
    </xf>
    <xf numFmtId="0" fontId="71" fillId="33" borderId="13" xfId="0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0"/>
  <sheetViews>
    <sheetView tabSelected="1" zoomScalePageLayoutView="0" workbookViewId="0" topLeftCell="A1">
      <selection activeCell="E5" sqref="E5"/>
    </sheetView>
  </sheetViews>
  <sheetFormatPr defaultColWidth="11.421875" defaultRowHeight="15"/>
  <cols>
    <col min="1" max="1" width="5.8515625" style="24" customWidth="1"/>
    <col min="2" max="2" width="3.140625" style="6" customWidth="1"/>
    <col min="3" max="3" width="20.421875" style="6" bestFit="1" customWidth="1"/>
    <col min="4" max="4" width="18.00390625" style="6" bestFit="1" customWidth="1"/>
    <col min="5" max="5" width="8.7109375" style="6" bestFit="1" customWidth="1"/>
    <col min="6" max="6" width="7.28125" style="24" customWidth="1"/>
    <col min="7" max="7" width="4.140625" style="66" bestFit="1" customWidth="1"/>
    <col min="8" max="8" width="4.140625" style="66" customWidth="1"/>
    <col min="9" max="9" width="6.140625" style="24" bestFit="1" customWidth="1"/>
    <col min="10" max="10" width="8.140625" style="24" bestFit="1" customWidth="1"/>
    <col min="11" max="11" width="7.57421875" style="67" bestFit="1" customWidth="1"/>
    <col min="12" max="12" width="4.140625" style="24" customWidth="1"/>
    <col min="13" max="13" width="5.7109375" style="24" bestFit="1" customWidth="1"/>
    <col min="14" max="14" width="6.140625" style="24" bestFit="1" customWidth="1"/>
    <col min="15" max="15" width="8.140625" style="24" bestFit="1" customWidth="1"/>
    <col min="16" max="16" width="9.421875" style="67" bestFit="1" customWidth="1"/>
    <col min="17" max="17" width="5.8515625" style="30" bestFit="1" customWidth="1"/>
    <col min="18" max="16384" width="11.421875" style="6" customWidth="1"/>
  </cols>
  <sheetData>
    <row r="1" spans="1:17" ht="55.5" thickBot="1">
      <c r="A1" s="33" t="s">
        <v>28</v>
      </c>
      <c r="B1" s="5"/>
      <c r="C1" s="5"/>
      <c r="D1" s="5"/>
      <c r="E1" s="5"/>
      <c r="F1" s="5"/>
      <c r="G1" s="99"/>
      <c r="H1" s="99"/>
      <c r="I1" s="5"/>
      <c r="J1" s="5"/>
      <c r="K1" s="5"/>
      <c r="L1" s="5"/>
      <c r="M1" s="5"/>
      <c r="N1" s="5"/>
      <c r="O1" s="5"/>
      <c r="P1" s="100"/>
      <c r="Q1" s="134" t="s">
        <v>82</v>
      </c>
    </row>
    <row r="2" spans="1:17" ht="30.75" thickBot="1">
      <c r="A2" s="32" t="s">
        <v>29</v>
      </c>
      <c r="B2" s="7"/>
      <c r="C2" s="7"/>
      <c r="D2" s="7"/>
      <c r="E2" s="7"/>
      <c r="F2" s="7"/>
      <c r="G2" s="101"/>
      <c r="H2" s="101"/>
      <c r="I2" s="7"/>
      <c r="J2" s="7"/>
      <c r="K2" s="7"/>
      <c r="L2" s="7"/>
      <c r="M2" s="7"/>
      <c r="N2" s="7"/>
      <c r="O2" s="7"/>
      <c r="P2" s="102"/>
      <c r="Q2" s="49"/>
    </row>
    <row r="3" spans="1:17" ht="30.75" thickBot="1">
      <c r="A3" s="31" t="s">
        <v>30</v>
      </c>
      <c r="B3" s="8"/>
      <c r="C3" s="8"/>
      <c r="D3" s="8"/>
      <c r="E3" s="8"/>
      <c r="F3" s="8"/>
      <c r="G3" s="103"/>
      <c r="H3" s="103"/>
      <c r="I3" s="8"/>
      <c r="J3" s="8"/>
      <c r="K3" s="8"/>
      <c r="L3" s="8"/>
      <c r="M3" s="8"/>
      <c r="N3" s="8"/>
      <c r="O3" s="8"/>
      <c r="P3" s="104"/>
      <c r="Q3" s="49"/>
    </row>
    <row r="4" spans="1:16" s="9" customFormat="1" ht="13.5" thickBot="1">
      <c r="A4" s="40" t="s">
        <v>9</v>
      </c>
      <c r="B4" s="38" t="s">
        <v>2</v>
      </c>
      <c r="C4" s="37" t="s">
        <v>27</v>
      </c>
      <c r="D4" s="39" t="s">
        <v>17</v>
      </c>
      <c r="E4" s="40" t="s">
        <v>96</v>
      </c>
      <c r="F4" s="74" t="s">
        <v>3</v>
      </c>
      <c r="G4" s="75"/>
      <c r="H4" s="75"/>
      <c r="I4" s="75"/>
      <c r="J4" s="76"/>
      <c r="K4" s="77" t="s">
        <v>8</v>
      </c>
      <c r="L4" s="54"/>
      <c r="M4" s="54"/>
      <c r="N4" s="54"/>
      <c r="O4" s="55"/>
      <c r="P4" s="43"/>
    </row>
    <row r="5" spans="1:17" ht="13.5" thickBot="1">
      <c r="A5" s="4"/>
      <c r="B5" s="11"/>
      <c r="C5" s="10"/>
      <c r="D5" s="11"/>
      <c r="E5" s="23"/>
      <c r="F5" s="42" t="s">
        <v>4</v>
      </c>
      <c r="G5" s="12" t="s">
        <v>5</v>
      </c>
      <c r="H5" s="12" t="s">
        <v>21</v>
      </c>
      <c r="I5" s="12" t="s">
        <v>6</v>
      </c>
      <c r="J5" s="13" t="s">
        <v>7</v>
      </c>
      <c r="K5" s="42" t="s">
        <v>4</v>
      </c>
      <c r="L5" s="12" t="s">
        <v>5</v>
      </c>
      <c r="M5" s="12" t="s">
        <v>21</v>
      </c>
      <c r="N5" s="12" t="s">
        <v>6</v>
      </c>
      <c r="O5" s="13" t="s">
        <v>7</v>
      </c>
      <c r="P5" s="44" t="s">
        <v>7</v>
      </c>
      <c r="Q5" s="49"/>
    </row>
    <row r="6" spans="1:16" ht="15.75" thickBot="1">
      <c r="A6" s="41" t="s">
        <v>0</v>
      </c>
      <c r="B6" s="18"/>
      <c r="C6" s="14"/>
      <c r="D6" s="15"/>
      <c r="E6" s="14"/>
      <c r="F6" s="25">
        <v>2</v>
      </c>
      <c r="G6" s="26">
        <v>3</v>
      </c>
      <c r="H6" s="26">
        <v>5</v>
      </c>
      <c r="I6" s="26">
        <v>10</v>
      </c>
      <c r="J6" s="27" t="s">
        <v>10</v>
      </c>
      <c r="K6" s="25">
        <v>2</v>
      </c>
      <c r="L6" s="26">
        <v>3</v>
      </c>
      <c r="M6" s="26">
        <v>5</v>
      </c>
      <c r="N6" s="26">
        <v>10</v>
      </c>
      <c r="O6" s="27" t="s">
        <v>10</v>
      </c>
      <c r="P6" s="16" t="s">
        <v>10</v>
      </c>
    </row>
    <row r="7" spans="1:17" ht="12.75">
      <c r="A7" s="2">
        <v>1</v>
      </c>
      <c r="B7" s="2">
        <v>32</v>
      </c>
      <c r="C7" s="84" t="s">
        <v>23</v>
      </c>
      <c r="D7" s="90" t="s">
        <v>85</v>
      </c>
      <c r="E7" s="2">
        <v>1980</v>
      </c>
      <c r="F7" s="107">
        <v>5</v>
      </c>
      <c r="G7" s="108"/>
      <c r="H7" s="108"/>
      <c r="I7" s="85"/>
      <c r="J7" s="92">
        <f>F7*2+G7*3+H7*5+I7*10</f>
        <v>10</v>
      </c>
      <c r="K7" s="39">
        <v>3</v>
      </c>
      <c r="L7" s="39"/>
      <c r="M7" s="39"/>
      <c r="N7" s="39"/>
      <c r="O7" s="58">
        <f>K7*2+L7*3+M7*5+N7*10</f>
        <v>6</v>
      </c>
      <c r="P7" s="59">
        <f>O7+J7</f>
        <v>16</v>
      </c>
      <c r="Q7" s="29"/>
    </row>
    <row r="8" spans="1:17" ht="12.75">
      <c r="A8" s="3">
        <f>A7+1</f>
        <v>2</v>
      </c>
      <c r="B8" s="3">
        <v>34</v>
      </c>
      <c r="C8" s="84" t="s">
        <v>91</v>
      </c>
      <c r="D8" s="17" t="s">
        <v>25</v>
      </c>
      <c r="E8" s="3">
        <v>1969</v>
      </c>
      <c r="F8" s="56">
        <v>4</v>
      </c>
      <c r="G8" s="57"/>
      <c r="H8" s="57"/>
      <c r="I8" s="86"/>
      <c r="J8" s="93">
        <f>F8*2+G8*3+H8*5+I8*10</f>
        <v>8</v>
      </c>
      <c r="K8" s="39">
        <v>4</v>
      </c>
      <c r="L8" s="39"/>
      <c r="M8" s="39"/>
      <c r="N8" s="39"/>
      <c r="O8" s="58">
        <f>K8*2+L8*3+M8*5+N8*10</f>
        <v>8</v>
      </c>
      <c r="P8" s="44">
        <f>O8+J8</f>
        <v>16</v>
      </c>
      <c r="Q8" s="29"/>
    </row>
    <row r="9" spans="1:17" ht="12.75">
      <c r="A9" s="3">
        <f>A8+1</f>
        <v>3</v>
      </c>
      <c r="B9" s="3">
        <v>31</v>
      </c>
      <c r="C9" s="84" t="s">
        <v>22</v>
      </c>
      <c r="D9" s="17" t="s">
        <v>20</v>
      </c>
      <c r="E9" s="3">
        <v>1973</v>
      </c>
      <c r="F9" s="56">
        <v>10</v>
      </c>
      <c r="G9" s="57">
        <v>1</v>
      </c>
      <c r="H9" s="57"/>
      <c r="I9" s="86"/>
      <c r="J9" s="93">
        <f>F9*2+G9*3+H9*5+I9*10</f>
        <v>23</v>
      </c>
      <c r="K9" s="39">
        <v>12</v>
      </c>
      <c r="L9" s="39">
        <v>1</v>
      </c>
      <c r="M9" s="39"/>
      <c r="N9" s="39"/>
      <c r="O9" s="58">
        <f>K9*2+L9*3+M9*5+N9*10</f>
        <v>27</v>
      </c>
      <c r="P9" s="44">
        <f>O9+J9</f>
        <v>50</v>
      </c>
      <c r="Q9" s="29"/>
    </row>
    <row r="10" spans="1:17" ht="12.75">
      <c r="A10" s="3">
        <f>A9+1</f>
        <v>4</v>
      </c>
      <c r="B10" s="3">
        <v>35</v>
      </c>
      <c r="C10" s="84" t="s">
        <v>26</v>
      </c>
      <c r="D10" s="17" t="s">
        <v>19</v>
      </c>
      <c r="E10" s="3">
        <v>1977</v>
      </c>
      <c r="F10" s="56">
        <v>14</v>
      </c>
      <c r="G10" s="57">
        <v>3</v>
      </c>
      <c r="H10" s="57"/>
      <c r="I10" s="86"/>
      <c r="J10" s="93">
        <f>F10*2+G10*3+H10*5+I10*10</f>
        <v>37</v>
      </c>
      <c r="K10" s="39">
        <v>5</v>
      </c>
      <c r="L10" s="39">
        <v>1</v>
      </c>
      <c r="M10" s="39"/>
      <c r="N10" s="39"/>
      <c r="O10" s="58">
        <f>K10*2+L10*3+M10*5+N10*10</f>
        <v>13</v>
      </c>
      <c r="P10" s="44">
        <f>O10+J10</f>
        <v>50</v>
      </c>
      <c r="Q10" s="29"/>
    </row>
    <row r="11" spans="1:17" ht="13.5" thickBot="1">
      <c r="A11" s="3">
        <f>A10+1</f>
        <v>5</v>
      </c>
      <c r="B11" s="4">
        <v>33</v>
      </c>
      <c r="C11" s="84" t="s">
        <v>24</v>
      </c>
      <c r="D11" s="91" t="s">
        <v>18</v>
      </c>
      <c r="E11" s="4">
        <v>1984</v>
      </c>
      <c r="F11" s="87">
        <v>26</v>
      </c>
      <c r="G11" s="88">
        <v>3</v>
      </c>
      <c r="H11" s="88"/>
      <c r="I11" s="89"/>
      <c r="J11" s="93">
        <f>F11*2+G11*3+H11*5+I11*10</f>
        <v>61</v>
      </c>
      <c r="K11" s="39">
        <v>9</v>
      </c>
      <c r="L11" s="39"/>
      <c r="M11" s="39"/>
      <c r="N11" s="39"/>
      <c r="O11" s="58">
        <f>K11*2+L11*3+M11*5+N11*10</f>
        <v>18</v>
      </c>
      <c r="P11" s="44">
        <f>O11+J11</f>
        <v>79</v>
      </c>
      <c r="Q11" s="29"/>
    </row>
    <row r="12" spans="1:17" ht="15.75" thickBot="1">
      <c r="A12" s="41" t="s">
        <v>1</v>
      </c>
      <c r="B12" s="18"/>
      <c r="C12" s="14"/>
      <c r="D12" s="105"/>
      <c r="E12" s="14"/>
      <c r="F12" s="60"/>
      <c r="G12" s="60"/>
      <c r="H12" s="60"/>
      <c r="I12" s="60"/>
      <c r="J12" s="61"/>
      <c r="K12" s="60"/>
      <c r="L12" s="60"/>
      <c r="M12" s="60"/>
      <c r="N12" s="60"/>
      <c r="O12" s="61"/>
      <c r="P12" s="62"/>
      <c r="Q12" s="47"/>
    </row>
    <row r="13" spans="1:17" ht="12.75">
      <c r="A13" s="3">
        <v>1</v>
      </c>
      <c r="B13" s="24">
        <v>7</v>
      </c>
      <c r="C13" s="96" t="s">
        <v>43</v>
      </c>
      <c r="D13" s="96" t="s">
        <v>44</v>
      </c>
      <c r="E13" s="94">
        <v>1971</v>
      </c>
      <c r="F13" s="57">
        <v>3</v>
      </c>
      <c r="G13" s="57"/>
      <c r="H13" s="57"/>
      <c r="I13" s="57"/>
      <c r="J13" s="92">
        <f aca="true" t="shared" si="0" ref="J13:J40">F13*2+G13*3+H13*5+I13*10</f>
        <v>6</v>
      </c>
      <c r="K13" s="57">
        <v>1</v>
      </c>
      <c r="L13" s="57"/>
      <c r="M13" s="57"/>
      <c r="N13" s="57"/>
      <c r="O13" s="63">
        <f aca="true" t="shared" si="1" ref="O13:O40">K13*2+L13*3+M13*5+N13*10</f>
        <v>2</v>
      </c>
      <c r="P13" s="78">
        <f aca="true" t="shared" si="2" ref="P13:P40">O13+J13</f>
        <v>8</v>
      </c>
      <c r="Q13" s="29" t="s">
        <v>14</v>
      </c>
    </row>
    <row r="14" spans="1:17" ht="12.75">
      <c r="A14" s="3">
        <f aca="true" t="shared" si="3" ref="A14:A40">A13+1</f>
        <v>2</v>
      </c>
      <c r="B14" s="36">
        <v>26</v>
      </c>
      <c r="C14" s="19" t="s">
        <v>69</v>
      </c>
      <c r="D14" s="17" t="s">
        <v>18</v>
      </c>
      <c r="E14" s="3">
        <v>1984</v>
      </c>
      <c r="F14" s="57">
        <v>2</v>
      </c>
      <c r="G14" s="57"/>
      <c r="H14" s="57"/>
      <c r="I14" s="57"/>
      <c r="J14" s="93">
        <f t="shared" si="0"/>
        <v>4</v>
      </c>
      <c r="K14" s="57">
        <v>2</v>
      </c>
      <c r="L14" s="57"/>
      <c r="M14" s="57"/>
      <c r="N14" s="57"/>
      <c r="O14" s="63">
        <f t="shared" si="1"/>
        <v>4</v>
      </c>
      <c r="P14" s="79">
        <f t="shared" si="2"/>
        <v>8</v>
      </c>
      <c r="Q14" s="29" t="s">
        <v>14</v>
      </c>
    </row>
    <row r="15" spans="1:17" ht="12.75">
      <c r="A15" s="3">
        <f t="shared" si="3"/>
        <v>3</v>
      </c>
      <c r="B15" s="36">
        <v>21</v>
      </c>
      <c r="C15" s="19" t="s">
        <v>61</v>
      </c>
      <c r="D15" s="17" t="s">
        <v>62</v>
      </c>
      <c r="E15" s="3">
        <v>1976</v>
      </c>
      <c r="F15" s="57">
        <v>3</v>
      </c>
      <c r="G15" s="57"/>
      <c r="H15" s="57"/>
      <c r="I15" s="57"/>
      <c r="J15" s="93">
        <f t="shared" si="0"/>
        <v>6</v>
      </c>
      <c r="K15" s="57">
        <v>3</v>
      </c>
      <c r="L15" s="57"/>
      <c r="M15" s="57"/>
      <c r="N15" s="57"/>
      <c r="O15" s="63">
        <f t="shared" si="1"/>
        <v>6</v>
      </c>
      <c r="P15" s="79">
        <f t="shared" si="2"/>
        <v>12</v>
      </c>
      <c r="Q15" s="29" t="s">
        <v>14</v>
      </c>
    </row>
    <row r="16" spans="1:17" ht="12.75">
      <c r="A16" s="3">
        <f t="shared" si="3"/>
        <v>4</v>
      </c>
      <c r="B16" s="36">
        <v>22</v>
      </c>
      <c r="C16" s="19" t="s">
        <v>63</v>
      </c>
      <c r="D16" s="17" t="s">
        <v>89</v>
      </c>
      <c r="E16" s="3">
        <v>1968</v>
      </c>
      <c r="F16" s="57">
        <v>3</v>
      </c>
      <c r="G16" s="57"/>
      <c r="H16" s="57"/>
      <c r="I16" s="57"/>
      <c r="J16" s="93">
        <f t="shared" si="0"/>
        <v>6</v>
      </c>
      <c r="K16" s="57">
        <v>3</v>
      </c>
      <c r="L16" s="57"/>
      <c r="M16" s="57"/>
      <c r="N16" s="57"/>
      <c r="O16" s="63">
        <f t="shared" si="1"/>
        <v>6</v>
      </c>
      <c r="P16" s="79">
        <f t="shared" si="2"/>
        <v>12</v>
      </c>
      <c r="Q16" s="29" t="s">
        <v>14</v>
      </c>
    </row>
    <row r="17" spans="1:17" s="20" customFormat="1" ht="12.75">
      <c r="A17" s="3">
        <f>A16+1</f>
        <v>5</v>
      </c>
      <c r="B17" s="36">
        <v>25</v>
      </c>
      <c r="C17" s="19" t="s">
        <v>68</v>
      </c>
      <c r="D17" s="17" t="s">
        <v>44</v>
      </c>
      <c r="E17" s="3">
        <v>1974</v>
      </c>
      <c r="F17" s="57">
        <v>3</v>
      </c>
      <c r="G17" s="57"/>
      <c r="H17" s="57"/>
      <c r="I17" s="57"/>
      <c r="J17" s="93">
        <f t="shared" si="0"/>
        <v>6</v>
      </c>
      <c r="K17" s="57">
        <v>4</v>
      </c>
      <c r="L17" s="57"/>
      <c r="M17" s="57"/>
      <c r="N17" s="57"/>
      <c r="O17" s="63">
        <f t="shared" si="1"/>
        <v>8</v>
      </c>
      <c r="P17" s="79">
        <f t="shared" si="2"/>
        <v>14</v>
      </c>
      <c r="Q17" s="29" t="s">
        <v>14</v>
      </c>
    </row>
    <row r="18" spans="1:17" ht="12.75">
      <c r="A18" s="3">
        <f t="shared" si="3"/>
        <v>6</v>
      </c>
      <c r="B18" s="24">
        <v>3</v>
      </c>
      <c r="C18" s="19" t="s">
        <v>35</v>
      </c>
      <c r="D18" s="19" t="s">
        <v>36</v>
      </c>
      <c r="E18" s="132">
        <v>26345</v>
      </c>
      <c r="F18" s="57">
        <v>1</v>
      </c>
      <c r="G18" s="57"/>
      <c r="H18" s="57"/>
      <c r="I18" s="57"/>
      <c r="J18" s="93">
        <f t="shared" si="0"/>
        <v>2</v>
      </c>
      <c r="K18" s="57">
        <v>6</v>
      </c>
      <c r="L18" s="57"/>
      <c r="M18" s="57"/>
      <c r="N18" s="57"/>
      <c r="O18" s="63">
        <f t="shared" si="1"/>
        <v>12</v>
      </c>
      <c r="P18" s="79">
        <f t="shared" si="2"/>
        <v>14</v>
      </c>
      <c r="Q18" s="29" t="s">
        <v>15</v>
      </c>
    </row>
    <row r="19" spans="1:17" ht="12.75">
      <c r="A19" s="3">
        <f t="shared" si="3"/>
        <v>7</v>
      </c>
      <c r="B19" s="36">
        <v>14</v>
      </c>
      <c r="C19" s="19" t="s">
        <v>92</v>
      </c>
      <c r="D19" s="17" t="s">
        <v>60</v>
      </c>
      <c r="E19" s="133">
        <v>26495</v>
      </c>
      <c r="F19" s="57">
        <v>4</v>
      </c>
      <c r="G19" s="57"/>
      <c r="H19" s="57"/>
      <c r="I19" s="57"/>
      <c r="J19" s="93">
        <f t="shared" si="0"/>
        <v>8</v>
      </c>
      <c r="K19" s="57">
        <v>3</v>
      </c>
      <c r="L19" s="57"/>
      <c r="M19" s="57"/>
      <c r="N19" s="57"/>
      <c r="O19" s="63">
        <f t="shared" si="1"/>
        <v>6</v>
      </c>
      <c r="P19" s="79">
        <f t="shared" si="2"/>
        <v>14</v>
      </c>
      <c r="Q19" s="29" t="s">
        <v>15</v>
      </c>
    </row>
    <row r="20" spans="1:17" ht="12.75">
      <c r="A20" s="3">
        <f t="shared" si="3"/>
        <v>8</v>
      </c>
      <c r="B20" s="36">
        <v>17</v>
      </c>
      <c r="C20" s="19" t="s">
        <v>56</v>
      </c>
      <c r="D20" s="17" t="s">
        <v>18</v>
      </c>
      <c r="E20" s="3">
        <v>1981</v>
      </c>
      <c r="F20" s="57">
        <v>6</v>
      </c>
      <c r="G20" s="57"/>
      <c r="H20" s="57"/>
      <c r="I20" s="57"/>
      <c r="J20" s="93">
        <f t="shared" si="0"/>
        <v>12</v>
      </c>
      <c r="K20" s="57">
        <v>3</v>
      </c>
      <c r="L20" s="57"/>
      <c r="M20" s="57"/>
      <c r="N20" s="57"/>
      <c r="O20" s="63">
        <f t="shared" si="1"/>
        <v>6</v>
      </c>
      <c r="P20" s="79">
        <f t="shared" si="2"/>
        <v>18</v>
      </c>
      <c r="Q20" s="29"/>
    </row>
    <row r="21" spans="1:17" ht="12.75">
      <c r="A21" s="3">
        <f t="shared" si="3"/>
        <v>9</v>
      </c>
      <c r="B21" s="36">
        <v>16</v>
      </c>
      <c r="C21" s="19" t="s">
        <v>54</v>
      </c>
      <c r="D21" s="17" t="s">
        <v>55</v>
      </c>
      <c r="E21" s="3">
        <v>1972</v>
      </c>
      <c r="F21" s="57">
        <v>3</v>
      </c>
      <c r="G21" s="57">
        <v>1</v>
      </c>
      <c r="H21" s="57"/>
      <c r="I21" s="57"/>
      <c r="J21" s="93">
        <f t="shared" si="0"/>
        <v>9</v>
      </c>
      <c r="K21" s="57">
        <v>5</v>
      </c>
      <c r="L21" s="57"/>
      <c r="M21" s="57"/>
      <c r="N21" s="57"/>
      <c r="O21" s="63">
        <f t="shared" si="1"/>
        <v>10</v>
      </c>
      <c r="P21" s="79">
        <f t="shared" si="2"/>
        <v>19</v>
      </c>
      <c r="Q21" s="29"/>
    </row>
    <row r="22" spans="1:17" ht="12.75">
      <c r="A22" s="3">
        <f t="shared" si="3"/>
        <v>10</v>
      </c>
      <c r="B22" s="36">
        <v>19</v>
      </c>
      <c r="C22" s="19" t="s">
        <v>80</v>
      </c>
      <c r="D22" s="17" t="s">
        <v>58</v>
      </c>
      <c r="E22" s="3">
        <v>1968</v>
      </c>
      <c r="F22" s="57">
        <v>4</v>
      </c>
      <c r="G22" s="57"/>
      <c r="H22" s="57"/>
      <c r="I22" s="57"/>
      <c r="J22" s="93">
        <f t="shared" si="0"/>
        <v>8</v>
      </c>
      <c r="K22" s="57"/>
      <c r="L22" s="57"/>
      <c r="M22" s="57"/>
      <c r="N22" s="57"/>
      <c r="O22" s="63">
        <f t="shared" si="1"/>
        <v>0</v>
      </c>
      <c r="P22" s="79">
        <f t="shared" si="2"/>
        <v>8</v>
      </c>
      <c r="Q22" s="29"/>
    </row>
    <row r="23" spans="1:17" ht="12.75">
      <c r="A23" s="3">
        <f t="shared" si="3"/>
        <v>11</v>
      </c>
      <c r="B23" s="36">
        <v>15</v>
      </c>
      <c r="C23" s="19" t="s">
        <v>53</v>
      </c>
      <c r="D23" s="17" t="s">
        <v>90</v>
      </c>
      <c r="E23" s="3">
        <v>1982</v>
      </c>
      <c r="F23" s="57">
        <v>6</v>
      </c>
      <c r="G23" s="57"/>
      <c r="H23" s="57"/>
      <c r="I23" s="57"/>
      <c r="J23" s="93">
        <f t="shared" si="0"/>
        <v>12</v>
      </c>
      <c r="K23" s="57">
        <v>5</v>
      </c>
      <c r="L23" s="57"/>
      <c r="M23" s="57"/>
      <c r="N23" s="57"/>
      <c r="O23" s="63">
        <f t="shared" si="1"/>
        <v>10</v>
      </c>
      <c r="P23" s="79">
        <f t="shared" si="2"/>
        <v>22</v>
      </c>
      <c r="Q23" s="29"/>
    </row>
    <row r="24" spans="1:17" ht="12.75">
      <c r="A24" s="3">
        <f t="shared" si="3"/>
        <v>12</v>
      </c>
      <c r="B24" s="24">
        <v>4</v>
      </c>
      <c r="C24" s="19" t="s">
        <v>37</v>
      </c>
      <c r="D24" s="19" t="s">
        <v>38</v>
      </c>
      <c r="E24" s="95">
        <v>1976</v>
      </c>
      <c r="F24" s="57">
        <v>3</v>
      </c>
      <c r="G24" s="57"/>
      <c r="H24" s="57"/>
      <c r="I24" s="57"/>
      <c r="J24" s="93">
        <f t="shared" si="0"/>
        <v>6</v>
      </c>
      <c r="K24" s="57">
        <v>9</v>
      </c>
      <c r="L24" s="57"/>
      <c r="M24" s="57"/>
      <c r="N24" s="57"/>
      <c r="O24" s="63">
        <f t="shared" si="1"/>
        <v>18</v>
      </c>
      <c r="P24" s="79">
        <f t="shared" si="2"/>
        <v>24</v>
      </c>
      <c r="Q24" s="29"/>
    </row>
    <row r="25" spans="1:17" ht="12.75">
      <c r="A25" s="3">
        <f t="shared" si="3"/>
        <v>13</v>
      </c>
      <c r="B25" s="24">
        <v>6</v>
      </c>
      <c r="C25" s="19" t="s">
        <v>41</v>
      </c>
      <c r="D25" s="19" t="s">
        <v>42</v>
      </c>
      <c r="E25" s="95">
        <v>1971</v>
      </c>
      <c r="F25" s="57">
        <v>6</v>
      </c>
      <c r="G25" s="57"/>
      <c r="H25" s="57"/>
      <c r="I25" s="57"/>
      <c r="J25" s="93">
        <f t="shared" si="0"/>
        <v>12</v>
      </c>
      <c r="K25" s="57">
        <v>7</v>
      </c>
      <c r="L25" s="57"/>
      <c r="M25" s="57"/>
      <c r="N25" s="57"/>
      <c r="O25" s="63">
        <f t="shared" si="1"/>
        <v>14</v>
      </c>
      <c r="P25" s="79">
        <f t="shared" si="2"/>
        <v>26</v>
      </c>
      <c r="Q25" s="29"/>
    </row>
    <row r="26" spans="1:17" ht="12.75">
      <c r="A26" s="3">
        <f t="shared" si="3"/>
        <v>14</v>
      </c>
      <c r="B26" s="24">
        <v>11</v>
      </c>
      <c r="C26" s="19" t="s">
        <v>49</v>
      </c>
      <c r="D26" s="19" t="s">
        <v>87</v>
      </c>
      <c r="E26" s="95">
        <v>1965</v>
      </c>
      <c r="F26" s="57">
        <v>7</v>
      </c>
      <c r="G26" s="57">
        <v>1</v>
      </c>
      <c r="H26" s="57"/>
      <c r="I26" s="57"/>
      <c r="J26" s="93">
        <f t="shared" si="0"/>
        <v>17</v>
      </c>
      <c r="K26" s="57">
        <v>5</v>
      </c>
      <c r="L26" s="57"/>
      <c r="M26" s="57"/>
      <c r="N26" s="57"/>
      <c r="O26" s="63">
        <f t="shared" si="1"/>
        <v>10</v>
      </c>
      <c r="P26" s="79">
        <f t="shared" si="2"/>
        <v>27</v>
      </c>
      <c r="Q26" s="29"/>
    </row>
    <row r="27" spans="1:17" ht="12.75">
      <c r="A27" s="3">
        <f t="shared" si="3"/>
        <v>15</v>
      </c>
      <c r="B27" s="24">
        <v>2</v>
      </c>
      <c r="C27" s="19" t="s">
        <v>33</v>
      </c>
      <c r="D27" s="19" t="s">
        <v>34</v>
      </c>
      <c r="E27" s="95">
        <v>1973</v>
      </c>
      <c r="F27" s="57">
        <v>3</v>
      </c>
      <c r="G27" s="57"/>
      <c r="H27" s="57"/>
      <c r="I27" s="57"/>
      <c r="J27" s="93">
        <f t="shared" si="0"/>
        <v>6</v>
      </c>
      <c r="K27" s="57">
        <v>11</v>
      </c>
      <c r="L27" s="57"/>
      <c r="M27" s="57"/>
      <c r="N27" s="57"/>
      <c r="O27" s="63">
        <f t="shared" si="1"/>
        <v>22</v>
      </c>
      <c r="P27" s="79">
        <f t="shared" si="2"/>
        <v>28</v>
      </c>
      <c r="Q27" s="29"/>
    </row>
    <row r="28" spans="1:17" ht="12.75">
      <c r="A28" s="3">
        <f t="shared" si="3"/>
        <v>16</v>
      </c>
      <c r="B28" s="36">
        <v>27</v>
      </c>
      <c r="C28" s="19" t="s">
        <v>70</v>
      </c>
      <c r="D28" s="17" t="s">
        <v>71</v>
      </c>
      <c r="E28" s="3">
        <v>1982</v>
      </c>
      <c r="F28" s="57">
        <v>7</v>
      </c>
      <c r="G28" s="57"/>
      <c r="H28" s="57"/>
      <c r="I28" s="57"/>
      <c r="J28" s="93">
        <f t="shared" si="0"/>
        <v>14</v>
      </c>
      <c r="K28" s="57">
        <v>7</v>
      </c>
      <c r="L28" s="57"/>
      <c r="M28" s="57"/>
      <c r="N28" s="57"/>
      <c r="O28" s="63">
        <f t="shared" si="1"/>
        <v>14</v>
      </c>
      <c r="P28" s="79">
        <f t="shared" si="2"/>
        <v>28</v>
      </c>
      <c r="Q28" s="29"/>
    </row>
    <row r="29" spans="1:17" ht="12.75">
      <c r="A29" s="3">
        <f t="shared" si="3"/>
        <v>17</v>
      </c>
      <c r="B29" s="24">
        <v>12</v>
      </c>
      <c r="C29" s="19" t="s">
        <v>50</v>
      </c>
      <c r="D29" s="17" t="s">
        <v>51</v>
      </c>
      <c r="E29" s="3">
        <v>1982</v>
      </c>
      <c r="F29" s="57">
        <v>9</v>
      </c>
      <c r="G29" s="57"/>
      <c r="H29" s="57"/>
      <c r="I29" s="57"/>
      <c r="J29" s="93">
        <f t="shared" si="0"/>
        <v>18</v>
      </c>
      <c r="K29" s="57">
        <v>7</v>
      </c>
      <c r="L29" s="57"/>
      <c r="M29" s="57"/>
      <c r="N29" s="57"/>
      <c r="O29" s="63">
        <f t="shared" si="1"/>
        <v>14</v>
      </c>
      <c r="P29" s="79">
        <f t="shared" si="2"/>
        <v>32</v>
      </c>
      <c r="Q29" s="29"/>
    </row>
    <row r="30" spans="1:17" ht="12.75">
      <c r="A30" s="3">
        <f t="shared" si="3"/>
        <v>18</v>
      </c>
      <c r="B30" s="24">
        <v>5</v>
      </c>
      <c r="C30" s="19" t="s">
        <v>39</v>
      </c>
      <c r="D30" s="19" t="s">
        <v>40</v>
      </c>
      <c r="E30" s="95">
        <v>1978</v>
      </c>
      <c r="F30" s="57">
        <v>4</v>
      </c>
      <c r="G30" s="57">
        <v>1</v>
      </c>
      <c r="H30" s="57"/>
      <c r="I30" s="57"/>
      <c r="J30" s="93">
        <f t="shared" si="0"/>
        <v>11</v>
      </c>
      <c r="K30" s="57">
        <v>11</v>
      </c>
      <c r="L30" s="57"/>
      <c r="M30" s="57"/>
      <c r="N30" s="57"/>
      <c r="O30" s="63">
        <f t="shared" si="1"/>
        <v>22</v>
      </c>
      <c r="P30" s="79">
        <f t="shared" si="2"/>
        <v>33</v>
      </c>
      <c r="Q30" s="29"/>
    </row>
    <row r="31" spans="1:17" ht="12.75">
      <c r="A31" s="3">
        <f t="shared" si="3"/>
        <v>19</v>
      </c>
      <c r="B31" s="24">
        <v>8</v>
      </c>
      <c r="C31" s="19" t="s">
        <v>45</v>
      </c>
      <c r="D31" s="19" t="s">
        <v>46</v>
      </c>
      <c r="E31" s="95">
        <v>1960</v>
      </c>
      <c r="F31" s="57">
        <v>7</v>
      </c>
      <c r="G31" s="57"/>
      <c r="H31" s="57"/>
      <c r="I31" s="57"/>
      <c r="J31" s="93">
        <f t="shared" si="0"/>
        <v>14</v>
      </c>
      <c r="K31" s="57">
        <v>11</v>
      </c>
      <c r="L31" s="57">
        <v>1</v>
      </c>
      <c r="M31" s="57"/>
      <c r="N31" s="57"/>
      <c r="O31" s="63">
        <f t="shared" si="1"/>
        <v>25</v>
      </c>
      <c r="P31" s="79">
        <f t="shared" si="2"/>
        <v>39</v>
      </c>
      <c r="Q31" s="29"/>
    </row>
    <row r="32" spans="1:17" ht="12.75">
      <c r="A32" s="3">
        <f t="shared" si="3"/>
        <v>20</v>
      </c>
      <c r="B32" s="24">
        <v>1</v>
      </c>
      <c r="C32" s="19" t="s">
        <v>31</v>
      </c>
      <c r="D32" s="19" t="s">
        <v>32</v>
      </c>
      <c r="E32" s="95">
        <v>1970</v>
      </c>
      <c r="F32" s="57">
        <v>7</v>
      </c>
      <c r="G32" s="57">
        <v>1</v>
      </c>
      <c r="H32" s="57"/>
      <c r="I32" s="57"/>
      <c r="J32" s="93">
        <f t="shared" si="0"/>
        <v>17</v>
      </c>
      <c r="K32" s="57">
        <v>14</v>
      </c>
      <c r="L32" s="57"/>
      <c r="M32" s="57"/>
      <c r="N32" s="57"/>
      <c r="O32" s="63">
        <f t="shared" si="1"/>
        <v>28</v>
      </c>
      <c r="P32" s="79">
        <f t="shared" si="2"/>
        <v>45</v>
      </c>
      <c r="Q32" s="29"/>
    </row>
    <row r="33" spans="1:17" ht="12.75">
      <c r="A33" s="3">
        <f t="shared" si="3"/>
        <v>21</v>
      </c>
      <c r="B33" s="36">
        <v>20</v>
      </c>
      <c r="C33" s="19" t="s">
        <v>59</v>
      </c>
      <c r="D33" s="17" t="s">
        <v>60</v>
      </c>
      <c r="E33" s="3">
        <v>1963</v>
      </c>
      <c r="F33" s="57">
        <v>9</v>
      </c>
      <c r="G33" s="57">
        <v>1</v>
      </c>
      <c r="H33" s="57"/>
      <c r="I33" s="57"/>
      <c r="J33" s="93">
        <f t="shared" si="0"/>
        <v>21</v>
      </c>
      <c r="K33" s="57">
        <v>12</v>
      </c>
      <c r="L33" s="57"/>
      <c r="M33" s="57"/>
      <c r="N33" s="57"/>
      <c r="O33" s="63">
        <f t="shared" si="1"/>
        <v>24</v>
      </c>
      <c r="P33" s="79">
        <f t="shared" si="2"/>
        <v>45</v>
      </c>
      <c r="Q33" s="29"/>
    </row>
    <row r="34" spans="1:17" ht="12.75">
      <c r="A34" s="3">
        <f t="shared" si="3"/>
        <v>22</v>
      </c>
      <c r="B34" s="36">
        <v>13</v>
      </c>
      <c r="C34" s="19" t="s">
        <v>52</v>
      </c>
      <c r="D34" s="19" t="s">
        <v>86</v>
      </c>
      <c r="E34" s="95">
        <v>1977</v>
      </c>
      <c r="F34" s="57">
        <v>10</v>
      </c>
      <c r="G34" s="57"/>
      <c r="H34" s="57"/>
      <c r="I34" s="57"/>
      <c r="J34" s="93">
        <f t="shared" si="0"/>
        <v>20</v>
      </c>
      <c r="K34" s="57">
        <v>16</v>
      </c>
      <c r="L34" s="57">
        <v>1</v>
      </c>
      <c r="M34" s="57"/>
      <c r="N34" s="57"/>
      <c r="O34" s="63">
        <f t="shared" si="1"/>
        <v>35</v>
      </c>
      <c r="P34" s="79">
        <f t="shared" si="2"/>
        <v>55</v>
      </c>
      <c r="Q34" s="29"/>
    </row>
    <row r="35" spans="1:17" ht="12.75">
      <c r="A35" s="3">
        <f t="shared" si="3"/>
        <v>23</v>
      </c>
      <c r="B35" s="36">
        <v>23</v>
      </c>
      <c r="C35" s="19" t="s">
        <v>64</v>
      </c>
      <c r="D35" s="17" t="s">
        <v>65</v>
      </c>
      <c r="E35" s="3">
        <v>1988</v>
      </c>
      <c r="F35" s="57">
        <v>8</v>
      </c>
      <c r="G35" s="57">
        <v>2</v>
      </c>
      <c r="H35" s="57"/>
      <c r="I35" s="57"/>
      <c r="J35" s="93">
        <f t="shared" si="0"/>
        <v>22</v>
      </c>
      <c r="K35" s="57">
        <v>15</v>
      </c>
      <c r="L35" s="57">
        <v>1</v>
      </c>
      <c r="M35" s="57"/>
      <c r="N35" s="57"/>
      <c r="O35" s="63">
        <f t="shared" si="1"/>
        <v>33</v>
      </c>
      <c r="P35" s="79">
        <f t="shared" si="2"/>
        <v>55</v>
      </c>
      <c r="Q35" s="29"/>
    </row>
    <row r="36" spans="1:17" ht="12.75">
      <c r="A36" s="3">
        <f t="shared" si="3"/>
        <v>24</v>
      </c>
      <c r="B36" s="24">
        <v>9</v>
      </c>
      <c r="C36" s="19" t="s">
        <v>47</v>
      </c>
      <c r="D36" s="19" t="s">
        <v>76</v>
      </c>
      <c r="E36" s="95">
        <v>1975</v>
      </c>
      <c r="F36" s="57">
        <v>10</v>
      </c>
      <c r="G36" s="57">
        <v>2</v>
      </c>
      <c r="H36" s="57"/>
      <c r="I36" s="57"/>
      <c r="J36" s="93">
        <f t="shared" si="0"/>
        <v>26</v>
      </c>
      <c r="K36" s="57">
        <v>16</v>
      </c>
      <c r="L36" s="57">
        <v>1</v>
      </c>
      <c r="M36" s="57"/>
      <c r="N36" s="57"/>
      <c r="O36" s="63">
        <f t="shared" si="1"/>
        <v>35</v>
      </c>
      <c r="P36" s="79">
        <f t="shared" si="2"/>
        <v>61</v>
      </c>
      <c r="Q36" s="29"/>
    </row>
    <row r="37" spans="1:17" ht="12.75">
      <c r="A37" s="3">
        <f t="shared" si="3"/>
        <v>25</v>
      </c>
      <c r="B37" s="24">
        <v>10</v>
      </c>
      <c r="C37" s="19" t="s">
        <v>48</v>
      </c>
      <c r="D37" s="19" t="s">
        <v>75</v>
      </c>
      <c r="E37" s="95">
        <v>1981</v>
      </c>
      <c r="F37" s="57">
        <v>15</v>
      </c>
      <c r="G37" s="57">
        <v>2</v>
      </c>
      <c r="H37" s="57"/>
      <c r="I37" s="57"/>
      <c r="J37" s="93">
        <f t="shared" si="0"/>
        <v>36</v>
      </c>
      <c r="K37" s="57">
        <v>14</v>
      </c>
      <c r="L37" s="57">
        <v>1</v>
      </c>
      <c r="M37" s="57"/>
      <c r="N37" s="57"/>
      <c r="O37" s="63">
        <f t="shared" si="1"/>
        <v>31</v>
      </c>
      <c r="P37" s="79">
        <f t="shared" si="2"/>
        <v>67</v>
      </c>
      <c r="Q37" s="29"/>
    </row>
    <row r="38" spans="1:16" ht="12.75">
      <c r="A38" s="3">
        <f t="shared" si="3"/>
        <v>26</v>
      </c>
      <c r="B38" s="36">
        <v>18</v>
      </c>
      <c r="C38" s="19" t="s">
        <v>57</v>
      </c>
      <c r="D38" s="17" t="s">
        <v>88</v>
      </c>
      <c r="E38" s="3">
        <v>1967</v>
      </c>
      <c r="F38" s="57">
        <v>10</v>
      </c>
      <c r="G38" s="57">
        <v>2</v>
      </c>
      <c r="H38" s="57"/>
      <c r="I38" s="57"/>
      <c r="J38" s="93">
        <f t="shared" si="0"/>
        <v>26</v>
      </c>
      <c r="K38" s="57">
        <v>19</v>
      </c>
      <c r="L38" s="57">
        <v>1</v>
      </c>
      <c r="M38" s="57"/>
      <c r="N38" s="57"/>
      <c r="O38" s="63">
        <f t="shared" si="1"/>
        <v>41</v>
      </c>
      <c r="P38" s="79">
        <f t="shared" si="2"/>
        <v>67</v>
      </c>
    </row>
    <row r="39" spans="1:17" ht="12.75">
      <c r="A39" s="3">
        <f t="shared" si="3"/>
        <v>27</v>
      </c>
      <c r="B39" s="36">
        <v>24</v>
      </c>
      <c r="C39" s="19" t="s">
        <v>66</v>
      </c>
      <c r="D39" s="17" t="s">
        <v>67</v>
      </c>
      <c r="E39" s="3">
        <v>1979</v>
      </c>
      <c r="F39" s="106">
        <v>1000</v>
      </c>
      <c r="G39" s="57"/>
      <c r="H39" s="57"/>
      <c r="I39" s="57"/>
      <c r="J39" s="93">
        <f t="shared" si="0"/>
        <v>2000</v>
      </c>
      <c r="K39" s="57"/>
      <c r="L39" s="57"/>
      <c r="M39" s="57"/>
      <c r="N39" s="57"/>
      <c r="O39" s="63">
        <f t="shared" si="1"/>
        <v>0</v>
      </c>
      <c r="P39" s="79">
        <f t="shared" si="2"/>
        <v>2000</v>
      </c>
      <c r="Q39" s="135" t="s">
        <v>84</v>
      </c>
    </row>
    <row r="40" spans="1:17" ht="13.5" thickBot="1">
      <c r="A40" s="3">
        <f t="shared" si="3"/>
        <v>28</v>
      </c>
      <c r="B40" s="36">
        <v>28</v>
      </c>
      <c r="C40" s="19" t="s">
        <v>77</v>
      </c>
      <c r="D40" s="17" t="s">
        <v>72</v>
      </c>
      <c r="E40" s="3">
        <v>1966</v>
      </c>
      <c r="F40" s="106">
        <v>1000</v>
      </c>
      <c r="G40" s="57"/>
      <c r="H40" s="57"/>
      <c r="I40" s="57"/>
      <c r="J40" s="93">
        <f t="shared" si="0"/>
        <v>2000</v>
      </c>
      <c r="K40" s="57"/>
      <c r="L40" s="57"/>
      <c r="M40" s="57"/>
      <c r="N40" s="57"/>
      <c r="O40" s="63">
        <f t="shared" si="1"/>
        <v>0</v>
      </c>
      <c r="P40" s="140">
        <f t="shared" si="2"/>
        <v>2000</v>
      </c>
      <c r="Q40" s="135" t="s">
        <v>83</v>
      </c>
    </row>
    <row r="41" spans="1:17" s="80" customFormat="1" ht="15" thickBot="1">
      <c r="A41" s="81" t="s">
        <v>11</v>
      </c>
      <c r="B41" s="82"/>
      <c r="C41" s="83"/>
      <c r="D41" s="137" t="s">
        <v>13</v>
      </c>
      <c r="E41" s="137"/>
      <c r="F41" s="127" t="s">
        <v>16</v>
      </c>
      <c r="G41" s="60"/>
      <c r="H41" s="60"/>
      <c r="I41" s="60"/>
      <c r="J41" s="64"/>
      <c r="K41" s="60"/>
      <c r="L41" s="60"/>
      <c r="M41" s="60"/>
      <c r="N41" s="60"/>
      <c r="O41" s="64"/>
      <c r="P41" s="139"/>
      <c r="Q41" s="47"/>
    </row>
    <row r="42" spans="1:17" s="80" customFormat="1" ht="12.75">
      <c r="A42" s="124"/>
      <c r="B42" s="125"/>
      <c r="C42" s="126" t="s">
        <v>81</v>
      </c>
      <c r="D42" s="136">
        <v>1.4</v>
      </c>
      <c r="E42" s="138"/>
      <c r="F42" s="85">
        <f>P13</f>
        <v>8</v>
      </c>
      <c r="G42" s="127"/>
      <c r="H42" s="127"/>
      <c r="I42" s="128"/>
      <c r="J42" s="127"/>
      <c r="K42" s="127"/>
      <c r="L42" s="127"/>
      <c r="M42" s="127"/>
      <c r="N42" s="127"/>
      <c r="O42" s="128"/>
      <c r="P42" s="97">
        <f>D42*F42</f>
        <v>11.2</v>
      </c>
      <c r="Q42" s="48"/>
    </row>
    <row r="43" spans="1:17" s="80" customFormat="1" ht="13.5" thickBot="1">
      <c r="A43" s="87"/>
      <c r="B43" s="129"/>
      <c r="C43" s="130" t="s">
        <v>94</v>
      </c>
      <c r="D43" s="87">
        <v>1.5</v>
      </c>
      <c r="E43" s="88"/>
      <c r="F43" s="89">
        <f>P23</f>
        <v>22</v>
      </c>
      <c r="G43" s="88"/>
      <c r="H43" s="88"/>
      <c r="I43" s="131"/>
      <c r="J43" s="88"/>
      <c r="K43" s="88"/>
      <c r="L43" s="88"/>
      <c r="M43" s="88"/>
      <c r="N43" s="88"/>
      <c r="O43" s="131"/>
      <c r="P43" s="98">
        <f>D43*F43</f>
        <v>33</v>
      </c>
      <c r="Q43" s="48"/>
    </row>
    <row r="44" spans="1:17" ht="12.75">
      <c r="A44" s="6"/>
      <c r="B44" s="118" t="s">
        <v>12</v>
      </c>
      <c r="C44" s="119"/>
      <c r="D44" s="120"/>
      <c r="E44" s="120"/>
      <c r="F44" s="121"/>
      <c r="G44" s="122">
        <v>8</v>
      </c>
      <c r="H44" s="123">
        <f aca="true" t="shared" si="4" ref="H44:N44">G44+1</f>
        <v>9</v>
      </c>
      <c r="I44" s="123">
        <f t="shared" si="4"/>
        <v>10</v>
      </c>
      <c r="J44" s="123">
        <f t="shared" si="4"/>
        <v>11</v>
      </c>
      <c r="K44" s="123">
        <f t="shared" si="4"/>
        <v>12</v>
      </c>
      <c r="L44" s="123">
        <f t="shared" si="4"/>
        <v>13</v>
      </c>
      <c r="M44" s="123">
        <f t="shared" si="4"/>
        <v>14</v>
      </c>
      <c r="N44" s="123">
        <f t="shared" si="4"/>
        <v>15</v>
      </c>
      <c r="O44" s="68"/>
      <c r="P44" s="35"/>
      <c r="Q44" s="49"/>
    </row>
    <row r="45" spans="1:18" ht="13.5" thickBot="1">
      <c r="A45" s="1"/>
      <c r="B45" s="28"/>
      <c r="C45" s="109"/>
      <c r="D45" s="110"/>
      <c r="E45" s="110"/>
      <c r="F45" s="111"/>
      <c r="G45" s="112">
        <f aca="true" t="shared" si="5" ref="G45:M45">H45-0.1</f>
        <v>0.9999999999999994</v>
      </c>
      <c r="H45" s="112">
        <f t="shared" si="5"/>
        <v>1.0999999999999994</v>
      </c>
      <c r="I45" s="112">
        <f t="shared" si="5"/>
        <v>1.1999999999999995</v>
      </c>
      <c r="J45" s="112">
        <f t="shared" si="5"/>
        <v>1.2999999999999996</v>
      </c>
      <c r="K45" s="112">
        <f t="shared" si="5"/>
        <v>1.3999999999999997</v>
      </c>
      <c r="L45" s="112">
        <f t="shared" si="5"/>
        <v>1.4999999999999998</v>
      </c>
      <c r="M45" s="112">
        <f t="shared" si="5"/>
        <v>1.5999999999999999</v>
      </c>
      <c r="N45" s="112">
        <v>1.7</v>
      </c>
      <c r="O45" s="68"/>
      <c r="P45" s="35"/>
      <c r="Q45" s="50"/>
      <c r="R45" s="34"/>
    </row>
    <row r="46" spans="1:17" ht="30.75" thickBot="1">
      <c r="A46" s="31" t="s">
        <v>74</v>
      </c>
      <c r="B46" s="8"/>
      <c r="C46" s="114"/>
      <c r="D46" s="114"/>
      <c r="E46" s="114"/>
      <c r="F46" s="114"/>
      <c r="G46" s="115"/>
      <c r="H46" s="115"/>
      <c r="I46" s="115"/>
      <c r="J46" s="115"/>
      <c r="K46" s="116"/>
      <c r="L46" s="115"/>
      <c r="M46" s="115"/>
      <c r="N46" s="115"/>
      <c r="O46" s="115"/>
      <c r="P46" s="117"/>
      <c r="Q46" s="46"/>
    </row>
    <row r="47" spans="1:17" ht="15.75" thickBot="1">
      <c r="A47" s="113" t="s">
        <v>95</v>
      </c>
      <c r="B47" s="105"/>
      <c r="C47" s="22"/>
      <c r="D47" s="22"/>
      <c r="E47" s="22"/>
      <c r="F47" s="70"/>
      <c r="G47" s="69"/>
      <c r="H47" s="69"/>
      <c r="I47" s="69"/>
      <c r="J47" s="69"/>
      <c r="K47" s="65"/>
      <c r="L47" s="69"/>
      <c r="M47" s="69"/>
      <c r="N47" s="69"/>
      <c r="O47" s="69"/>
      <c r="P47" s="65"/>
      <c r="Q47" s="50"/>
    </row>
    <row r="48" spans="1:17" ht="13.5" thickBot="1">
      <c r="A48" s="45"/>
      <c r="B48" s="53">
        <v>30</v>
      </c>
      <c r="C48" s="51" t="s">
        <v>78</v>
      </c>
      <c r="D48" s="15" t="s">
        <v>79</v>
      </c>
      <c r="E48" s="53">
        <v>1991</v>
      </c>
      <c r="F48" s="71">
        <v>4</v>
      </c>
      <c r="G48" s="60"/>
      <c r="H48" s="60"/>
      <c r="I48" s="60"/>
      <c r="J48" s="72">
        <f>F48*2+G48*3+H48*5+I48*10</f>
        <v>8</v>
      </c>
      <c r="K48" s="71">
        <v>4</v>
      </c>
      <c r="L48" s="60"/>
      <c r="M48" s="60"/>
      <c r="N48" s="60"/>
      <c r="O48" s="72">
        <f>K48*2+L48*3+M48*5+N48*10</f>
        <v>8</v>
      </c>
      <c r="P48" s="16">
        <f>O48+J48</f>
        <v>16</v>
      </c>
      <c r="Q48" s="50"/>
    </row>
    <row r="49" spans="1:17" ht="13.5" thickBot="1">
      <c r="A49" s="45"/>
      <c r="B49" s="52">
        <v>29</v>
      </c>
      <c r="C49" s="21" t="s">
        <v>73</v>
      </c>
      <c r="D49" s="91" t="s">
        <v>93</v>
      </c>
      <c r="E49" s="53">
        <v>1992</v>
      </c>
      <c r="F49" s="71">
        <v>1000</v>
      </c>
      <c r="G49" s="60"/>
      <c r="H49" s="60"/>
      <c r="I49" s="60"/>
      <c r="J49" s="72">
        <f>F49*2+G49*3+H49*5+I49*10</f>
        <v>2000</v>
      </c>
      <c r="K49" s="71"/>
      <c r="L49" s="60"/>
      <c r="M49" s="60"/>
      <c r="N49" s="60"/>
      <c r="O49" s="72">
        <f>K49*2+L49*3+M49*5+N49*10</f>
        <v>0</v>
      </c>
      <c r="P49" s="73">
        <f>O49+J49</f>
        <v>2000</v>
      </c>
      <c r="Q49" s="135" t="s">
        <v>83</v>
      </c>
    </row>
    <row r="50" spans="1:17" ht="12.75">
      <c r="A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</row>
  </sheetData>
  <sheetProtection/>
  <printOptions gridLines="1"/>
  <pageMargins left="0.7" right="0.7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Lelong Luc</dc:creator>
  <cp:keywords/>
  <dc:description/>
  <cp:lastModifiedBy>LUC LELONG</cp:lastModifiedBy>
  <cp:lastPrinted>2009-04-14T09:00:37Z</cp:lastPrinted>
  <dcterms:created xsi:type="dcterms:W3CDTF">2009-03-30T09:24:52Z</dcterms:created>
  <dcterms:modified xsi:type="dcterms:W3CDTF">2011-04-26T12:48:12Z</dcterms:modified>
  <cp:category/>
  <cp:version/>
  <cp:contentType/>
  <cp:contentStatus/>
</cp:coreProperties>
</file>