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0115" windowHeight="8505" activeTab="2"/>
  </bookViews>
  <sheets>
    <sheet name="Débutants" sheetId="6" r:id="rId1"/>
    <sheet name="Amateurs" sheetId="9" r:id="rId2"/>
    <sheet name="Confirmés" sheetId="10" r:id="rId3"/>
  </sheets>
  <definedNames>
    <definedName name="_xlnm.Print_Area" localSheetId="1">Amateurs!$B$1:$J$20</definedName>
    <definedName name="_xlnm.Print_Area" localSheetId="2">Confirmés!$B$1:$J$24</definedName>
    <definedName name="_xlnm.Print_Area" localSheetId="0">Débutants!$B$1:$J$7</definedName>
  </definedNames>
  <calcPr calcId="145621"/>
</workbook>
</file>

<file path=xl/calcChain.xml><?xml version="1.0" encoding="utf-8"?>
<calcChain xmlns="http://schemas.openxmlformats.org/spreadsheetml/2006/main">
  <c r="P5" i="9" l="1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4" i="9"/>
  <c r="P5" i="10"/>
  <c r="P6" i="10"/>
  <c r="P7" i="10"/>
  <c r="P4" i="10"/>
  <c r="T7" i="6"/>
  <c r="Q7" i="6"/>
  <c r="O7" i="6"/>
  <c r="L7" i="6"/>
  <c r="U7" i="6" l="1"/>
  <c r="U19" i="9"/>
  <c r="U12" i="9"/>
  <c r="U16" i="9"/>
  <c r="U4" i="9"/>
  <c r="U15" i="9"/>
  <c r="U6" i="9"/>
  <c r="U7" i="9"/>
  <c r="U9" i="9"/>
  <c r="U14" i="9"/>
  <c r="U18" i="9"/>
  <c r="U10" i="9"/>
  <c r="U5" i="9"/>
  <c r="U11" i="9"/>
  <c r="U17" i="9"/>
  <c r="U13" i="9"/>
  <c r="U8" i="9"/>
  <c r="R19" i="9"/>
  <c r="R12" i="9"/>
  <c r="R16" i="9"/>
  <c r="R4" i="9"/>
  <c r="R15" i="9"/>
  <c r="R6" i="9"/>
  <c r="R7" i="9"/>
  <c r="R9" i="9"/>
  <c r="R14" i="9"/>
  <c r="R18" i="9"/>
  <c r="R10" i="9"/>
  <c r="R5" i="9"/>
  <c r="R11" i="9"/>
  <c r="R17" i="9"/>
  <c r="R13" i="9"/>
  <c r="R8" i="9"/>
  <c r="O19" i="9"/>
  <c r="O12" i="9"/>
  <c r="O16" i="9"/>
  <c r="O4" i="9"/>
  <c r="O15" i="9"/>
  <c r="O6" i="9"/>
  <c r="O7" i="9"/>
  <c r="O9" i="9"/>
  <c r="O14" i="9"/>
  <c r="O18" i="9"/>
  <c r="O10" i="9"/>
  <c r="O5" i="9"/>
  <c r="O11" i="9"/>
  <c r="O17" i="9"/>
  <c r="O13" i="9"/>
  <c r="O8" i="9"/>
  <c r="L19" i="9"/>
  <c r="L12" i="9"/>
  <c r="L16" i="9"/>
  <c r="L4" i="9"/>
  <c r="L15" i="9"/>
  <c r="L6" i="9"/>
  <c r="L7" i="9"/>
  <c r="L9" i="9"/>
  <c r="L14" i="9"/>
  <c r="L18" i="9"/>
  <c r="L10" i="9"/>
  <c r="L5" i="9"/>
  <c r="L11" i="9"/>
  <c r="L17" i="9"/>
  <c r="L13" i="9"/>
  <c r="L8" i="9"/>
  <c r="U7" i="10"/>
  <c r="U5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R7" i="10"/>
  <c r="R5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O7" i="10"/>
  <c r="O5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L7" i="10"/>
  <c r="L5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U24" i="10"/>
  <c r="R24" i="10"/>
  <c r="O24" i="10"/>
  <c r="L24" i="10"/>
  <c r="U23" i="10"/>
  <c r="R23" i="10"/>
  <c r="O23" i="10"/>
  <c r="L23" i="10"/>
  <c r="U4" i="10"/>
  <c r="R4" i="10"/>
  <c r="O4" i="10"/>
  <c r="L4" i="10"/>
  <c r="U6" i="10"/>
  <c r="R6" i="10"/>
  <c r="O6" i="10"/>
  <c r="L6" i="10"/>
  <c r="U20" i="9"/>
  <c r="R20" i="9"/>
  <c r="O20" i="9"/>
  <c r="L20" i="9"/>
  <c r="T5" i="6"/>
  <c r="T4" i="6"/>
  <c r="T8" i="6"/>
  <c r="Q5" i="6"/>
  <c r="Q4" i="6"/>
  <c r="U4" i="6" s="1"/>
  <c r="Q8" i="6"/>
  <c r="O5" i="6"/>
  <c r="O4" i="6"/>
  <c r="O8" i="6"/>
  <c r="L5" i="6"/>
  <c r="L4" i="6"/>
  <c r="L8" i="6"/>
  <c r="T6" i="6"/>
  <c r="Q6" i="6"/>
  <c r="O6" i="6"/>
  <c r="L6" i="6"/>
  <c r="U6" i="6" l="1"/>
  <c r="U8" i="6"/>
  <c r="V13" i="9"/>
  <c r="V10" i="9"/>
  <c r="V15" i="9"/>
  <c r="V16" i="9"/>
  <c r="V8" i="9"/>
  <c r="V17" i="9"/>
  <c r="V18" i="9"/>
  <c r="V9" i="9"/>
  <c r="V6" i="9"/>
  <c r="V5" i="10"/>
  <c r="U5" i="6"/>
  <c r="V7" i="9"/>
  <c r="V20" i="9"/>
  <c r="V14" i="9"/>
  <c r="V11" i="9"/>
  <c r="V19" i="9"/>
  <c r="V4" i="9"/>
  <c r="V5" i="9"/>
  <c r="V12" i="9"/>
  <c r="V7" i="10"/>
  <c r="V4" i="10"/>
  <c r="V6" i="10"/>
</calcChain>
</file>

<file path=xl/sharedStrings.xml><?xml version="1.0" encoding="utf-8"?>
<sst xmlns="http://schemas.openxmlformats.org/spreadsheetml/2006/main" count="214" uniqueCount="126">
  <si>
    <t>VINCENT</t>
  </si>
  <si>
    <t>Eric</t>
  </si>
  <si>
    <t>CAPELLE</t>
  </si>
  <si>
    <t>Francine</t>
  </si>
  <si>
    <t>Amateurs</t>
  </si>
  <si>
    <t>CARBONNIER</t>
  </si>
  <si>
    <t>Fabrice</t>
  </si>
  <si>
    <t xml:space="preserve">Renault </t>
  </si>
  <si>
    <t>Peugeot</t>
  </si>
  <si>
    <t>RICHE</t>
  </si>
  <si>
    <t>Marc</t>
  </si>
  <si>
    <t>Isabelle</t>
  </si>
  <si>
    <t>Austin</t>
  </si>
  <si>
    <t>LEDOUX</t>
  </si>
  <si>
    <t>Philippe</t>
  </si>
  <si>
    <t>CLAY</t>
  </si>
  <si>
    <t>Olivier</t>
  </si>
  <si>
    <t>DELGERY</t>
  </si>
  <si>
    <t>LAMARE</t>
  </si>
  <si>
    <t>Régine</t>
  </si>
  <si>
    <t>Ford</t>
  </si>
  <si>
    <t>PILOTES</t>
  </si>
  <si>
    <t>NAVIGATEURS</t>
  </si>
  <si>
    <t>MARQUE</t>
  </si>
  <si>
    <t>ANNEE</t>
  </si>
  <si>
    <t>CATEGORIE</t>
  </si>
  <si>
    <t>WAYEMBERGHE</t>
  </si>
  <si>
    <t>Patrick</t>
  </si>
  <si>
    <t>Toyota</t>
  </si>
  <si>
    <t>BERNARD</t>
  </si>
  <si>
    <t>Justine</t>
  </si>
  <si>
    <t>ARNOUX</t>
  </si>
  <si>
    <t>Lydie</t>
  </si>
  <si>
    <t>CITROEN</t>
  </si>
  <si>
    <t>STRYJKOWSKI</t>
  </si>
  <si>
    <t>Nathalie</t>
  </si>
  <si>
    <t>CADART</t>
  </si>
  <si>
    <t>Delphine</t>
  </si>
  <si>
    <t>DACIA</t>
  </si>
  <si>
    <t>DUHAUT</t>
  </si>
  <si>
    <t>Jean Maurice</t>
  </si>
  <si>
    <t>DUFRESNE</t>
  </si>
  <si>
    <t>ALEXIS</t>
  </si>
  <si>
    <t>Valentin</t>
  </si>
  <si>
    <t>LECHERTIER</t>
  </si>
  <si>
    <t>Jean Marc</t>
  </si>
  <si>
    <t>Autobianchi</t>
  </si>
  <si>
    <t>LANNOY</t>
  </si>
  <si>
    <t>Christophe</t>
  </si>
  <si>
    <t>Confirmés</t>
  </si>
  <si>
    <t>BARBIER</t>
  </si>
  <si>
    <t>Marie</t>
  </si>
  <si>
    <t>Débutants</t>
  </si>
  <si>
    <t>DEVEYCX</t>
  </si>
  <si>
    <t>SAGNIER</t>
  </si>
  <si>
    <t>Capucine</t>
  </si>
  <si>
    <t>FORD</t>
  </si>
  <si>
    <t>LANCIA</t>
  </si>
  <si>
    <t>PICOTIN</t>
  </si>
  <si>
    <t>Rémi</t>
  </si>
  <si>
    <t>Martine</t>
  </si>
  <si>
    <t>MG</t>
  </si>
  <si>
    <t>CHARLET</t>
  </si>
  <si>
    <t>Christian</t>
  </si>
  <si>
    <t>KELLE</t>
  </si>
  <si>
    <t>Raymond</t>
  </si>
  <si>
    <t>OPEL</t>
  </si>
  <si>
    <t>COURTOIS</t>
  </si>
  <si>
    <t>Michel</t>
  </si>
  <si>
    <t xml:space="preserve">COURTOIS </t>
  </si>
  <si>
    <t>Marie Thérése</t>
  </si>
  <si>
    <t>TRABANT</t>
  </si>
  <si>
    <t>DELATTRE</t>
  </si>
  <si>
    <t>Anthony</t>
  </si>
  <si>
    <t>Renaud</t>
  </si>
  <si>
    <t>BONNIERE</t>
  </si>
  <si>
    <t>Sandrine</t>
  </si>
  <si>
    <t>LESCHAEVE</t>
  </si>
  <si>
    <t>Geoffrey</t>
  </si>
  <si>
    <t>TURLOTTE</t>
  </si>
  <si>
    <t>Damien</t>
  </si>
  <si>
    <t>Volksvagen</t>
  </si>
  <si>
    <t>MOHAMED</t>
  </si>
  <si>
    <t>Thomas</t>
  </si>
  <si>
    <t>ANSEL</t>
  </si>
  <si>
    <t>Dimitri</t>
  </si>
  <si>
    <t>BMW</t>
  </si>
  <si>
    <t>DUBRULLE</t>
  </si>
  <si>
    <t>Amaury</t>
  </si>
  <si>
    <t>MATTON</t>
  </si>
  <si>
    <t>Jean Pierre</t>
  </si>
  <si>
    <t>PRUVOST</t>
  </si>
  <si>
    <t>Héléne</t>
  </si>
  <si>
    <t>CRETEUR</t>
  </si>
  <si>
    <t>DELMOTTE</t>
  </si>
  <si>
    <t>Gaelle</t>
  </si>
  <si>
    <t>LELOUP</t>
  </si>
  <si>
    <t>SERPETTE</t>
  </si>
  <si>
    <t>THOREL</t>
  </si>
  <si>
    <t>Jean Claude</t>
  </si>
  <si>
    <t>SERGERS</t>
  </si>
  <si>
    <t>Alexis</t>
  </si>
  <si>
    <t>N°</t>
  </si>
  <si>
    <t>BECQUET</t>
  </si>
  <si>
    <t>Gérald</t>
  </si>
  <si>
    <t>Nombre de CP Manqués ETAPE 1</t>
  </si>
  <si>
    <t>Total pénalité</t>
  </si>
  <si>
    <t>ERV1</t>
  </si>
  <si>
    <t>ERV2</t>
  </si>
  <si>
    <t>Total ERV</t>
  </si>
  <si>
    <t>Nombre CP Manqués ETAPE 2</t>
  </si>
  <si>
    <t>ERV3</t>
  </si>
  <si>
    <t>ERV4</t>
  </si>
  <si>
    <t>Total</t>
  </si>
  <si>
    <t>Coef.</t>
  </si>
  <si>
    <t>DENIS</t>
  </si>
  <si>
    <t>FREDERIQUE</t>
  </si>
  <si>
    <t>AUSTIN</t>
  </si>
  <si>
    <t>Classement</t>
  </si>
  <si>
    <t>Meilleur jeune</t>
  </si>
  <si>
    <t xml:space="preserve">Lechertier </t>
  </si>
  <si>
    <t>Jeanine</t>
  </si>
  <si>
    <t>Hornoy</t>
  </si>
  <si>
    <t>Hugues</t>
  </si>
  <si>
    <t>1ère équipage féminin</t>
  </si>
  <si>
    <t>2ème équipage féminin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</si>
</sst>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9"/>
      <color theme="1"/>
      <name val="Comic Sans MS"/>
      <family val="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76200</xdr:rowOff>
    </xdr:from>
    <xdr:to>
      <xdr:col>12</xdr:col>
      <xdr:colOff>85725</xdr:colOff>
      <xdr:row>1</xdr:row>
      <xdr:rowOff>781050</xdr:rowOff>
    </xdr:to>
    <xdr:sp macro="" textlink="">
      <xdr:nvSpPr>
        <xdr:cNvPr id="2" name="Rectangle à coins arrondis 3"/>
        <xdr:cNvSpPr>
          <a:spLocks noChangeArrowheads="1"/>
        </xdr:cNvSpPr>
      </xdr:nvSpPr>
      <xdr:spPr bwMode="auto">
        <a:xfrm>
          <a:off x="457200" y="76200"/>
          <a:ext cx="7896225" cy="895350"/>
        </a:xfrm>
        <a:prstGeom prst="roundRect">
          <a:avLst>
            <a:gd name="adj" fmla="val 16667"/>
          </a:avLst>
        </a:prstGeom>
        <a:solidFill>
          <a:srgbClr val="A5A5A5"/>
        </a:solidFill>
        <a:ln w="25400">
          <a:noFill/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Comic Sans MS"/>
            </a:rPr>
            <a:t>1ère Ronde Cartographique de Seninghem</a:t>
          </a:r>
        </a:p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Comic Sans MS"/>
            </a:rPr>
            <a:t>16 Avril 2016</a:t>
          </a:r>
        </a:p>
        <a:p>
          <a:pPr algn="ctr" rtl="0">
            <a:defRPr sz="1000"/>
          </a:pPr>
          <a:endParaRPr lang="fr-FR" sz="2000" b="0" i="0" u="none" strike="noStrike" baseline="0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 editAs="oneCell">
    <xdr:from>
      <xdr:col>19</xdr:col>
      <xdr:colOff>457200</xdr:colOff>
      <xdr:row>0</xdr:row>
      <xdr:rowOff>0</xdr:rowOff>
    </xdr:from>
    <xdr:to>
      <xdr:col>20</xdr:col>
      <xdr:colOff>540328</xdr:colOff>
      <xdr:row>1</xdr:row>
      <xdr:rowOff>1000298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0850" y="0"/>
          <a:ext cx="845128" cy="1190798"/>
        </a:xfrm>
        <a:prstGeom prst="rect">
          <a:avLst/>
        </a:prstGeom>
      </xdr:spPr>
    </xdr:pic>
    <xdr:clientData/>
  </xdr:twoCellAnchor>
  <xdr:twoCellAnchor>
    <xdr:from>
      <xdr:col>12</xdr:col>
      <xdr:colOff>209550</xdr:colOff>
      <xdr:row>0</xdr:row>
      <xdr:rowOff>104775</xdr:rowOff>
    </xdr:from>
    <xdr:to>
      <xdr:col>17</xdr:col>
      <xdr:colOff>371474</xdr:colOff>
      <xdr:row>1</xdr:row>
      <xdr:rowOff>476250</xdr:rowOff>
    </xdr:to>
    <xdr:sp macro="" textlink="">
      <xdr:nvSpPr>
        <xdr:cNvPr id="5" name="Rectangle à coins arrondis 4"/>
        <xdr:cNvSpPr>
          <a:spLocks noChangeArrowheads="1"/>
        </xdr:cNvSpPr>
      </xdr:nvSpPr>
      <xdr:spPr bwMode="auto">
        <a:xfrm>
          <a:off x="8477250" y="104775"/>
          <a:ext cx="4333874" cy="561975"/>
        </a:xfrm>
        <a:prstGeom prst="roundRect">
          <a:avLst>
            <a:gd name="adj" fmla="val 16667"/>
          </a:avLst>
        </a:prstGeom>
        <a:solidFill>
          <a:schemeClr val="bg1"/>
        </a:solidFill>
        <a:ln w="25400">
          <a:noFill/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3200" b="0" i="0" u="none" strike="noStrike" baseline="0">
              <a:solidFill>
                <a:srgbClr val="000000"/>
              </a:solidFill>
              <a:latin typeface="Comic Sans MS"/>
            </a:rPr>
            <a:t>RESULTATS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9</xdr:col>
      <xdr:colOff>190499</xdr:colOff>
      <xdr:row>1</xdr:row>
      <xdr:rowOff>781050</xdr:rowOff>
    </xdr:to>
    <xdr:sp macro="" textlink="">
      <xdr:nvSpPr>
        <xdr:cNvPr id="2" name="Rectangle à coins arrondis 3"/>
        <xdr:cNvSpPr>
          <a:spLocks noChangeArrowheads="1"/>
        </xdr:cNvSpPr>
      </xdr:nvSpPr>
      <xdr:spPr bwMode="auto">
        <a:xfrm>
          <a:off x="0" y="76200"/>
          <a:ext cx="5419724" cy="895350"/>
        </a:xfrm>
        <a:prstGeom prst="roundRect">
          <a:avLst>
            <a:gd name="adj" fmla="val 16667"/>
          </a:avLst>
        </a:prstGeom>
        <a:solidFill>
          <a:srgbClr val="A5A5A5"/>
        </a:solidFill>
        <a:ln w="25400">
          <a:noFill/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Comic Sans MS"/>
            </a:rPr>
            <a:t>1ère Ronde Cartographique de Seninghem</a:t>
          </a:r>
        </a:p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Comic Sans MS"/>
            </a:rPr>
            <a:t>16 Avril 2016 </a:t>
          </a:r>
        </a:p>
      </xdr:txBody>
    </xdr:sp>
    <xdr:clientData/>
  </xdr:twoCellAnchor>
  <xdr:twoCellAnchor editAs="oneCell">
    <xdr:from>
      <xdr:col>20</xdr:col>
      <xdr:colOff>409575</xdr:colOff>
      <xdr:row>0</xdr:row>
      <xdr:rowOff>28575</xdr:rowOff>
    </xdr:from>
    <xdr:to>
      <xdr:col>21</xdr:col>
      <xdr:colOff>492703</xdr:colOff>
      <xdr:row>1</xdr:row>
      <xdr:rowOff>1028873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3225" y="28575"/>
          <a:ext cx="845128" cy="1190798"/>
        </a:xfrm>
        <a:prstGeom prst="rect">
          <a:avLst/>
        </a:prstGeom>
      </xdr:spPr>
    </xdr:pic>
    <xdr:clientData/>
  </xdr:twoCellAnchor>
  <xdr:twoCellAnchor>
    <xdr:from>
      <xdr:col>9</xdr:col>
      <xdr:colOff>981075</xdr:colOff>
      <xdr:row>1</xdr:row>
      <xdr:rowOff>9525</xdr:rowOff>
    </xdr:from>
    <xdr:to>
      <xdr:col>16</xdr:col>
      <xdr:colOff>1076324</xdr:colOff>
      <xdr:row>1</xdr:row>
      <xdr:rowOff>571500</xdr:rowOff>
    </xdr:to>
    <xdr:sp macro="" textlink="">
      <xdr:nvSpPr>
        <xdr:cNvPr id="4" name="Rectangle à coins arrondis 3"/>
        <xdr:cNvSpPr>
          <a:spLocks noChangeArrowheads="1"/>
        </xdr:cNvSpPr>
      </xdr:nvSpPr>
      <xdr:spPr bwMode="auto">
        <a:xfrm>
          <a:off x="6210300" y="200025"/>
          <a:ext cx="5419724" cy="561975"/>
        </a:xfrm>
        <a:prstGeom prst="roundRect">
          <a:avLst>
            <a:gd name="adj" fmla="val 16667"/>
          </a:avLst>
        </a:prstGeom>
        <a:solidFill>
          <a:schemeClr val="bg1"/>
        </a:solidFill>
        <a:ln w="25400">
          <a:noFill/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3200" b="0" i="0" u="none" strike="noStrike" baseline="0">
              <a:solidFill>
                <a:srgbClr val="000000"/>
              </a:solidFill>
              <a:latin typeface="Comic Sans MS"/>
            </a:rPr>
            <a:t>RESULTATS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9</xdr:col>
      <xdr:colOff>190499</xdr:colOff>
      <xdr:row>1</xdr:row>
      <xdr:rowOff>781050</xdr:rowOff>
    </xdr:to>
    <xdr:sp macro="" textlink="">
      <xdr:nvSpPr>
        <xdr:cNvPr id="2" name="Rectangle à coins arrondis 3"/>
        <xdr:cNvSpPr>
          <a:spLocks noChangeArrowheads="1"/>
        </xdr:cNvSpPr>
      </xdr:nvSpPr>
      <xdr:spPr bwMode="auto">
        <a:xfrm>
          <a:off x="0" y="76200"/>
          <a:ext cx="5419724" cy="895350"/>
        </a:xfrm>
        <a:prstGeom prst="roundRect">
          <a:avLst>
            <a:gd name="adj" fmla="val 16667"/>
          </a:avLst>
        </a:prstGeom>
        <a:solidFill>
          <a:srgbClr val="A5A5A5"/>
        </a:solidFill>
        <a:ln w="25400">
          <a:noFill/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Comic Sans MS"/>
            </a:rPr>
            <a:t>1ère Ronde Cartographique de Seninghem</a:t>
          </a:r>
        </a:p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Comic Sans MS"/>
            </a:rPr>
            <a:t>16 Avril 2016 </a:t>
          </a:r>
        </a:p>
      </xdr:txBody>
    </xdr:sp>
    <xdr:clientData/>
  </xdr:twoCellAnchor>
  <xdr:twoCellAnchor editAs="oneCell">
    <xdr:from>
      <xdr:col>20</xdr:col>
      <xdr:colOff>409575</xdr:colOff>
      <xdr:row>0</xdr:row>
      <xdr:rowOff>28575</xdr:rowOff>
    </xdr:from>
    <xdr:to>
      <xdr:col>21</xdr:col>
      <xdr:colOff>492703</xdr:colOff>
      <xdr:row>1</xdr:row>
      <xdr:rowOff>1028873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3225" y="28575"/>
          <a:ext cx="845128" cy="1190798"/>
        </a:xfrm>
        <a:prstGeom prst="rect">
          <a:avLst/>
        </a:prstGeom>
      </xdr:spPr>
    </xdr:pic>
    <xdr:clientData/>
  </xdr:twoCellAnchor>
  <xdr:twoCellAnchor>
    <xdr:from>
      <xdr:col>9</xdr:col>
      <xdr:colOff>981075</xdr:colOff>
      <xdr:row>1</xdr:row>
      <xdr:rowOff>9525</xdr:rowOff>
    </xdr:from>
    <xdr:to>
      <xdr:col>16</xdr:col>
      <xdr:colOff>1076324</xdr:colOff>
      <xdr:row>1</xdr:row>
      <xdr:rowOff>571500</xdr:rowOff>
    </xdr:to>
    <xdr:sp macro="" textlink="">
      <xdr:nvSpPr>
        <xdr:cNvPr id="4" name="Rectangle à coins arrondis 3"/>
        <xdr:cNvSpPr>
          <a:spLocks noChangeArrowheads="1"/>
        </xdr:cNvSpPr>
      </xdr:nvSpPr>
      <xdr:spPr bwMode="auto">
        <a:xfrm>
          <a:off x="6210300" y="200025"/>
          <a:ext cx="5419724" cy="561975"/>
        </a:xfrm>
        <a:prstGeom prst="roundRect">
          <a:avLst>
            <a:gd name="adj" fmla="val 16667"/>
          </a:avLst>
        </a:prstGeom>
        <a:solidFill>
          <a:schemeClr val="bg1"/>
        </a:solidFill>
        <a:ln w="25400">
          <a:noFill/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3200" b="0" i="0" u="none" strike="noStrike" baseline="0">
              <a:solidFill>
                <a:srgbClr val="000000"/>
              </a:solidFill>
              <a:latin typeface="Comic Sans MS"/>
            </a:rPr>
            <a:t>RESULTATS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zoomScale="75" zoomScaleNormal="75" workbookViewId="0">
      <selection activeCell="N12" sqref="N12"/>
    </sheetView>
  </sheetViews>
  <sheetFormatPr baseColWidth="10" defaultRowHeight="15" x14ac:dyDescent="0.25"/>
  <cols>
    <col min="2" max="2" width="3.140625" bestFit="1" customWidth="1"/>
    <col min="3" max="3" width="14.42578125" bestFit="1" customWidth="1"/>
    <col min="4" max="4" width="11.5703125" bestFit="1" customWidth="1"/>
    <col min="5" max="5" width="14.42578125" bestFit="1" customWidth="1"/>
    <col min="6" max="6" width="12.42578125" bestFit="1" customWidth="1"/>
    <col min="7" max="7" width="10.140625" bestFit="1" customWidth="1"/>
    <col min="8" max="8" width="7.28515625" bestFit="1" customWidth="1"/>
    <col min="9" max="9" width="5" bestFit="1" customWidth="1"/>
    <col min="10" max="10" width="17.28515625" bestFit="1" customWidth="1"/>
    <col min="11" max="11" width="16.85546875" customWidth="1"/>
    <col min="16" max="16" width="16.85546875" customWidth="1"/>
  </cols>
  <sheetData>
    <row r="1" spans="1:21" x14ac:dyDescent="0.25">
      <c r="B1" s="2"/>
      <c r="C1" s="3"/>
      <c r="D1" s="3"/>
      <c r="E1" s="3"/>
      <c r="F1" s="3"/>
      <c r="G1" s="3"/>
      <c r="H1" s="3"/>
      <c r="I1" s="3"/>
      <c r="J1" s="3"/>
    </row>
    <row r="2" spans="1:21" ht="85.5" customHeight="1" x14ac:dyDescent="0.25">
      <c r="B2" s="5"/>
      <c r="C2" s="4"/>
      <c r="D2" s="4"/>
      <c r="E2" s="4"/>
      <c r="F2" s="4"/>
      <c r="G2" s="4"/>
      <c r="H2" s="4"/>
      <c r="I2" s="4"/>
      <c r="J2" s="4"/>
    </row>
    <row r="3" spans="1:21" ht="30.75" customHeight="1" x14ac:dyDescent="0.25">
      <c r="A3" s="1" t="s">
        <v>118</v>
      </c>
      <c r="B3" s="6" t="s">
        <v>102</v>
      </c>
      <c r="C3" s="13" t="s">
        <v>21</v>
      </c>
      <c r="D3" s="13"/>
      <c r="E3" s="13" t="s">
        <v>22</v>
      </c>
      <c r="F3" s="13"/>
      <c r="G3" s="6" t="s">
        <v>23</v>
      </c>
      <c r="H3" s="6" t="s">
        <v>24</v>
      </c>
      <c r="I3" s="6" t="s">
        <v>114</v>
      </c>
      <c r="J3" s="6" t="s">
        <v>25</v>
      </c>
      <c r="K3" s="11" t="s">
        <v>105</v>
      </c>
      <c r="L3" s="7" t="s">
        <v>106</v>
      </c>
      <c r="M3" s="7" t="s">
        <v>107</v>
      </c>
      <c r="N3" s="7" t="s">
        <v>108</v>
      </c>
      <c r="O3" s="7" t="s">
        <v>109</v>
      </c>
      <c r="P3" s="11" t="s">
        <v>110</v>
      </c>
      <c r="Q3" s="7" t="s">
        <v>106</v>
      </c>
      <c r="R3" s="7" t="s">
        <v>111</v>
      </c>
      <c r="S3" s="7" t="s">
        <v>112</v>
      </c>
      <c r="T3" s="7" t="s">
        <v>109</v>
      </c>
      <c r="U3" s="7" t="s">
        <v>113</v>
      </c>
    </row>
    <row r="4" spans="1:21" ht="39.950000000000003" customHeight="1" x14ac:dyDescent="0.25">
      <c r="A4" s="1">
        <v>1</v>
      </c>
      <c r="B4" s="8">
        <v>9</v>
      </c>
      <c r="C4" s="8" t="s">
        <v>91</v>
      </c>
      <c r="D4" s="8" t="s">
        <v>10</v>
      </c>
      <c r="E4" s="8" t="s">
        <v>91</v>
      </c>
      <c r="F4" s="8" t="s">
        <v>92</v>
      </c>
      <c r="G4" s="8" t="s">
        <v>8</v>
      </c>
      <c r="H4" s="9">
        <v>2001</v>
      </c>
      <c r="I4" s="9">
        <v>1.01</v>
      </c>
      <c r="J4" s="8" t="s">
        <v>52</v>
      </c>
      <c r="K4" s="1">
        <v>4</v>
      </c>
      <c r="L4" s="1">
        <f>K4*100</f>
        <v>400</v>
      </c>
      <c r="M4" s="1"/>
      <c r="N4" s="1"/>
      <c r="O4" s="1">
        <f>(M4+N4)*I4</f>
        <v>0</v>
      </c>
      <c r="P4" s="1">
        <v>16</v>
      </c>
      <c r="Q4" s="1">
        <f>P4*100</f>
        <v>1600</v>
      </c>
      <c r="R4" s="1"/>
      <c r="S4" s="1"/>
      <c r="T4" s="1">
        <f>(R4+S4)*I4</f>
        <v>0</v>
      </c>
      <c r="U4" s="1">
        <f>L4+Q4</f>
        <v>2000</v>
      </c>
    </row>
    <row r="5" spans="1:21" ht="39.950000000000003" customHeight="1" x14ac:dyDescent="0.25">
      <c r="A5" s="1">
        <v>2</v>
      </c>
      <c r="B5" s="8">
        <v>8</v>
      </c>
      <c r="C5" s="8" t="s">
        <v>77</v>
      </c>
      <c r="D5" s="8" t="s">
        <v>78</v>
      </c>
      <c r="E5" s="8" t="s">
        <v>79</v>
      </c>
      <c r="F5" s="8" t="s">
        <v>80</v>
      </c>
      <c r="G5" s="8" t="s">
        <v>81</v>
      </c>
      <c r="H5" s="9">
        <v>1992</v>
      </c>
      <c r="I5" s="9">
        <v>0.92</v>
      </c>
      <c r="J5" s="8" t="s">
        <v>52</v>
      </c>
      <c r="K5" s="1">
        <v>12</v>
      </c>
      <c r="L5" s="1">
        <f>K5*100</f>
        <v>1200</v>
      </c>
      <c r="M5" s="1"/>
      <c r="N5" s="1"/>
      <c r="O5" s="1">
        <f>(M5+N5)*I5</f>
        <v>0</v>
      </c>
      <c r="P5" s="1">
        <v>19</v>
      </c>
      <c r="Q5" s="1">
        <f>P5*100</f>
        <v>1900</v>
      </c>
      <c r="R5" s="1"/>
      <c r="S5" s="1"/>
      <c r="T5" s="1">
        <f>(R5+S5)*I5</f>
        <v>0</v>
      </c>
      <c r="U5" s="1">
        <f>L5+Q5</f>
        <v>3100</v>
      </c>
    </row>
    <row r="6" spans="1:21" ht="39.950000000000003" customHeight="1" x14ac:dyDescent="0.25">
      <c r="A6" s="1">
        <v>3</v>
      </c>
      <c r="B6" s="8">
        <v>6</v>
      </c>
      <c r="C6" s="8" t="s">
        <v>98</v>
      </c>
      <c r="D6" s="8" t="s">
        <v>99</v>
      </c>
      <c r="E6" s="8" t="s">
        <v>100</v>
      </c>
      <c r="F6" s="8" t="s">
        <v>101</v>
      </c>
      <c r="G6" s="8" t="s">
        <v>61</v>
      </c>
      <c r="H6" s="9">
        <v>1973</v>
      </c>
      <c r="I6" s="9">
        <v>0.73</v>
      </c>
      <c r="J6" s="8" t="s">
        <v>52</v>
      </c>
      <c r="K6" s="1">
        <v>33</v>
      </c>
      <c r="L6" s="1">
        <f>K6*100</f>
        <v>3300</v>
      </c>
      <c r="M6" s="1"/>
      <c r="N6" s="1"/>
      <c r="O6" s="1">
        <f>(M6+N6)*I6</f>
        <v>0</v>
      </c>
      <c r="P6" s="1">
        <v>17</v>
      </c>
      <c r="Q6" s="1">
        <f>P6*100</f>
        <v>1700</v>
      </c>
      <c r="R6" s="1"/>
      <c r="S6" s="1"/>
      <c r="T6" s="1">
        <f>(R6+S6)*I6</f>
        <v>0</v>
      </c>
      <c r="U6" s="1">
        <f>L6+Q6</f>
        <v>5000</v>
      </c>
    </row>
    <row r="7" spans="1:21" ht="39.950000000000003" customHeight="1" x14ac:dyDescent="0.25">
      <c r="A7" s="1">
        <v>4</v>
      </c>
      <c r="B7" s="8">
        <v>12</v>
      </c>
      <c r="C7" s="8" t="s">
        <v>96</v>
      </c>
      <c r="D7" s="8" t="s">
        <v>115</v>
      </c>
      <c r="E7" s="10" t="s">
        <v>97</v>
      </c>
      <c r="F7" s="10" t="s">
        <v>116</v>
      </c>
      <c r="G7" s="8" t="s">
        <v>117</v>
      </c>
      <c r="H7" s="9">
        <v>1959</v>
      </c>
      <c r="I7" s="9">
        <v>0.59</v>
      </c>
      <c r="J7" s="8" t="s">
        <v>52</v>
      </c>
      <c r="K7" s="1">
        <v>52</v>
      </c>
      <c r="L7" s="1">
        <f>K7*100</f>
        <v>5200</v>
      </c>
      <c r="M7" s="1"/>
      <c r="N7" s="1"/>
      <c r="O7" s="1">
        <f>(M7+N7)*I7</f>
        <v>0</v>
      </c>
      <c r="P7" s="1">
        <v>15</v>
      </c>
      <c r="Q7" s="1">
        <f>P7*100</f>
        <v>1500</v>
      </c>
      <c r="R7" s="1"/>
      <c r="S7" s="1"/>
      <c r="T7" s="1">
        <f>(R7+S7)*I7</f>
        <v>0</v>
      </c>
      <c r="U7" s="1">
        <f>L7+Q7</f>
        <v>6700</v>
      </c>
    </row>
    <row r="8" spans="1:21" ht="39.950000000000003" customHeight="1" x14ac:dyDescent="0.25">
      <c r="A8" s="1">
        <v>5</v>
      </c>
      <c r="B8" s="8">
        <v>10</v>
      </c>
      <c r="C8" s="8" t="s">
        <v>50</v>
      </c>
      <c r="D8" s="8" t="s">
        <v>51</v>
      </c>
      <c r="E8" s="10"/>
      <c r="F8" s="10"/>
      <c r="G8" s="8" t="s">
        <v>8</v>
      </c>
      <c r="H8" s="9">
        <v>2009</v>
      </c>
      <c r="I8" s="9">
        <v>1.0900000000000001</v>
      </c>
      <c r="J8" s="8" t="s">
        <v>52</v>
      </c>
      <c r="K8" s="1">
        <v>52</v>
      </c>
      <c r="L8" s="1">
        <f>K8*100</f>
        <v>5200</v>
      </c>
      <c r="M8" s="1"/>
      <c r="N8" s="1"/>
      <c r="O8" s="1">
        <f>(M8+N8)*I8</f>
        <v>0</v>
      </c>
      <c r="P8" s="1">
        <v>40</v>
      </c>
      <c r="Q8" s="1">
        <f>P8*100</f>
        <v>4000</v>
      </c>
      <c r="R8" s="1"/>
      <c r="S8" s="1"/>
      <c r="T8" s="1">
        <f>(R8+S8)*I8</f>
        <v>0</v>
      </c>
      <c r="U8" s="1">
        <f>L8+Q8</f>
        <v>9200</v>
      </c>
    </row>
  </sheetData>
  <sortState ref="B4:U8">
    <sortCondition ref="U4:U8"/>
  </sortState>
  <mergeCells count="2">
    <mergeCell ref="C3:D3"/>
    <mergeCell ref="E3:F3"/>
  </mergeCells>
  <pageMargins left="0.70866141732283472" right="0.70866141732283472" top="0.74803149606299213" bottom="0.74803149606299213" header="0.31496062992125984" footer="0.31496062992125984"/>
  <pageSetup paperSize="9" scale="47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topLeftCell="A13" zoomScale="75" zoomScaleNormal="75" workbookViewId="0">
      <selection activeCell="C13" sqref="C13"/>
    </sheetView>
  </sheetViews>
  <sheetFormatPr baseColWidth="10" defaultRowHeight="15" x14ac:dyDescent="0.25"/>
  <cols>
    <col min="2" max="2" width="3.140625" bestFit="1" customWidth="1"/>
    <col min="3" max="3" width="14.42578125" bestFit="1" customWidth="1"/>
    <col min="4" max="4" width="11.5703125" bestFit="1" customWidth="1"/>
    <col min="5" max="5" width="14.42578125" bestFit="1" customWidth="1"/>
    <col min="6" max="6" width="12.42578125" bestFit="1" customWidth="1"/>
    <col min="7" max="7" width="10.140625" bestFit="1" customWidth="1"/>
    <col min="8" max="8" width="7.28515625" bestFit="1" customWidth="1"/>
    <col min="9" max="9" width="5" bestFit="1" customWidth="1"/>
    <col min="10" max="10" width="17.28515625" bestFit="1" customWidth="1"/>
    <col min="11" max="11" width="16.85546875" customWidth="1"/>
    <col min="17" max="17" width="16.85546875" customWidth="1"/>
  </cols>
  <sheetData>
    <row r="1" spans="1:23" x14ac:dyDescent="0.25">
      <c r="B1" s="2"/>
      <c r="C1" s="3"/>
      <c r="D1" s="3"/>
      <c r="E1" s="3"/>
      <c r="F1" s="3"/>
      <c r="G1" s="3"/>
      <c r="H1" s="3"/>
      <c r="I1" s="3"/>
      <c r="J1" s="3"/>
    </row>
    <row r="2" spans="1:23" ht="85.5" customHeight="1" x14ac:dyDescent="0.25">
      <c r="B2" s="5"/>
      <c r="C2" s="4"/>
      <c r="D2" s="4"/>
      <c r="E2" s="4"/>
      <c r="F2" s="4"/>
      <c r="G2" s="4"/>
      <c r="H2" s="4"/>
      <c r="I2" s="4"/>
      <c r="J2" s="4"/>
    </row>
    <row r="3" spans="1:23" ht="30.75" customHeight="1" x14ac:dyDescent="0.25">
      <c r="A3" s="1" t="s">
        <v>118</v>
      </c>
      <c r="B3" s="7" t="s">
        <v>102</v>
      </c>
      <c r="C3" s="13" t="s">
        <v>21</v>
      </c>
      <c r="D3" s="13"/>
      <c r="E3" s="13" t="s">
        <v>22</v>
      </c>
      <c r="F3" s="13"/>
      <c r="G3" s="7" t="s">
        <v>23</v>
      </c>
      <c r="H3" s="7" t="s">
        <v>24</v>
      </c>
      <c r="I3" s="7" t="s">
        <v>114</v>
      </c>
      <c r="J3" s="7" t="s">
        <v>25</v>
      </c>
      <c r="K3" s="11" t="s">
        <v>105</v>
      </c>
      <c r="L3" s="7" t="s">
        <v>106</v>
      </c>
      <c r="M3" s="7" t="s">
        <v>107</v>
      </c>
      <c r="N3" s="7" t="s">
        <v>108</v>
      </c>
      <c r="O3" s="7" t="s">
        <v>109</v>
      </c>
      <c r="P3" s="12"/>
      <c r="Q3" s="11" t="s">
        <v>110</v>
      </c>
      <c r="R3" s="7" t="s">
        <v>106</v>
      </c>
      <c r="S3" s="7" t="s">
        <v>111</v>
      </c>
      <c r="T3" s="7" t="s">
        <v>112</v>
      </c>
      <c r="U3" s="7" t="s">
        <v>109</v>
      </c>
      <c r="V3" s="7" t="s">
        <v>113</v>
      </c>
    </row>
    <row r="4" spans="1:23" ht="39.950000000000003" customHeight="1" x14ac:dyDescent="0.25">
      <c r="A4" s="1">
        <v>1</v>
      </c>
      <c r="B4" s="8">
        <v>16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7</v>
      </c>
      <c r="H4" s="9">
        <v>1976</v>
      </c>
      <c r="I4" s="9">
        <v>0.76</v>
      </c>
      <c r="J4" s="8" t="s">
        <v>4</v>
      </c>
      <c r="K4" s="1">
        <v>3</v>
      </c>
      <c r="L4" s="1">
        <f t="shared" ref="L4:L20" si="0">K4*100</f>
        <v>300</v>
      </c>
      <c r="M4" s="1">
        <v>13</v>
      </c>
      <c r="N4" s="1">
        <v>41</v>
      </c>
      <c r="O4" s="1">
        <f t="shared" ref="O4:O20" si="1">(M4+N4)*I4</f>
        <v>41.04</v>
      </c>
      <c r="P4" s="1">
        <f>L4+O4</f>
        <v>341.04</v>
      </c>
      <c r="Q4" s="1">
        <v>6</v>
      </c>
      <c r="R4" s="1">
        <f t="shared" ref="R4:R20" si="2">Q4*100</f>
        <v>600</v>
      </c>
      <c r="S4" s="1">
        <v>100</v>
      </c>
      <c r="T4" s="1"/>
      <c r="U4" s="1">
        <f t="shared" ref="U4:U20" si="3">(S4+T4)*I4</f>
        <v>76</v>
      </c>
      <c r="V4" s="1">
        <f t="shared" ref="V4:V20" si="4">L4+O4+R4+U4</f>
        <v>1017.04</v>
      </c>
    </row>
    <row r="5" spans="1:23" ht="39.950000000000003" customHeight="1" x14ac:dyDescent="0.25">
      <c r="A5" s="1">
        <v>2</v>
      </c>
      <c r="B5" s="8">
        <v>25</v>
      </c>
      <c r="C5" s="8" t="s">
        <v>26</v>
      </c>
      <c r="D5" s="8" t="s">
        <v>27</v>
      </c>
      <c r="E5" s="8" t="s">
        <v>122</v>
      </c>
      <c r="F5" s="8" t="s">
        <v>123</v>
      </c>
      <c r="G5" s="8" t="s">
        <v>28</v>
      </c>
      <c r="H5" s="9">
        <v>1990</v>
      </c>
      <c r="I5" s="9">
        <v>0.9</v>
      </c>
      <c r="J5" s="8" t="s">
        <v>4</v>
      </c>
      <c r="K5" s="1">
        <v>7</v>
      </c>
      <c r="L5" s="1">
        <f t="shared" si="0"/>
        <v>700</v>
      </c>
      <c r="M5" s="1">
        <v>8</v>
      </c>
      <c r="N5" s="1">
        <v>28</v>
      </c>
      <c r="O5" s="1">
        <f t="shared" si="1"/>
        <v>32.4</v>
      </c>
      <c r="P5" s="1">
        <f t="shared" ref="P5:P20" si="5">L5+O5</f>
        <v>732.4</v>
      </c>
      <c r="Q5" s="1">
        <v>3</v>
      </c>
      <c r="R5" s="1">
        <f t="shared" si="2"/>
        <v>300</v>
      </c>
      <c r="S5" s="1">
        <v>100</v>
      </c>
      <c r="T5" s="1"/>
      <c r="U5" s="1">
        <f t="shared" si="3"/>
        <v>90</v>
      </c>
      <c r="V5" s="1">
        <f t="shared" si="4"/>
        <v>1122.4000000000001</v>
      </c>
    </row>
    <row r="6" spans="1:23" ht="39.950000000000003" customHeight="1" x14ac:dyDescent="0.25">
      <c r="A6" s="1">
        <v>3</v>
      </c>
      <c r="B6" s="8">
        <v>18</v>
      </c>
      <c r="C6" s="8" t="s">
        <v>9</v>
      </c>
      <c r="D6" s="8" t="s">
        <v>11</v>
      </c>
      <c r="E6" s="8" t="s">
        <v>9</v>
      </c>
      <c r="F6" s="8" t="s">
        <v>10</v>
      </c>
      <c r="G6" s="8" t="s">
        <v>12</v>
      </c>
      <c r="H6" s="9">
        <v>1984</v>
      </c>
      <c r="I6" s="9">
        <v>0.84</v>
      </c>
      <c r="J6" s="8" t="s">
        <v>4</v>
      </c>
      <c r="K6" s="1">
        <v>7</v>
      </c>
      <c r="L6" s="1">
        <f t="shared" si="0"/>
        <v>700</v>
      </c>
      <c r="M6" s="1">
        <v>100</v>
      </c>
      <c r="N6" s="1">
        <v>100</v>
      </c>
      <c r="O6" s="1">
        <f t="shared" si="1"/>
        <v>168</v>
      </c>
      <c r="P6" s="1">
        <f t="shared" si="5"/>
        <v>868</v>
      </c>
      <c r="Q6" s="1">
        <v>6</v>
      </c>
      <c r="R6" s="1">
        <f t="shared" si="2"/>
        <v>600</v>
      </c>
      <c r="S6" s="1">
        <v>2</v>
      </c>
      <c r="T6" s="1"/>
      <c r="U6" s="1">
        <f t="shared" si="3"/>
        <v>1.68</v>
      </c>
      <c r="V6" s="1">
        <f t="shared" si="4"/>
        <v>1469.68</v>
      </c>
    </row>
    <row r="7" spans="1:23" ht="39.950000000000003" customHeight="1" x14ac:dyDescent="0.25">
      <c r="A7" s="1">
        <v>4</v>
      </c>
      <c r="B7" s="8">
        <v>19</v>
      </c>
      <c r="C7" s="8" t="s">
        <v>44</v>
      </c>
      <c r="D7" s="8" t="s">
        <v>45</v>
      </c>
      <c r="E7" s="8" t="s">
        <v>120</v>
      </c>
      <c r="F7" s="8" t="s">
        <v>121</v>
      </c>
      <c r="G7" s="8" t="s">
        <v>46</v>
      </c>
      <c r="H7" s="9">
        <v>1984</v>
      </c>
      <c r="I7" s="9">
        <v>0.84</v>
      </c>
      <c r="J7" s="8" t="s">
        <v>4</v>
      </c>
      <c r="K7" s="1">
        <v>7</v>
      </c>
      <c r="L7" s="1">
        <f t="shared" si="0"/>
        <v>700</v>
      </c>
      <c r="M7" s="1">
        <v>100</v>
      </c>
      <c r="N7" s="1">
        <v>100</v>
      </c>
      <c r="O7" s="1">
        <f t="shared" si="1"/>
        <v>168</v>
      </c>
      <c r="P7" s="1">
        <f t="shared" si="5"/>
        <v>868</v>
      </c>
      <c r="Q7" s="1">
        <v>6</v>
      </c>
      <c r="R7" s="1">
        <f t="shared" si="2"/>
        <v>600</v>
      </c>
      <c r="S7" s="1">
        <v>19</v>
      </c>
      <c r="T7" s="1"/>
      <c r="U7" s="1">
        <f t="shared" si="3"/>
        <v>15.959999999999999</v>
      </c>
      <c r="V7" s="1">
        <f t="shared" si="4"/>
        <v>1483.96</v>
      </c>
    </row>
    <row r="8" spans="1:23" ht="39.950000000000003" customHeight="1" x14ac:dyDescent="0.25">
      <c r="A8" s="1">
        <v>5</v>
      </c>
      <c r="B8" s="8">
        <v>29</v>
      </c>
      <c r="C8" s="8" t="s">
        <v>41</v>
      </c>
      <c r="D8" s="8" t="s">
        <v>42</v>
      </c>
      <c r="E8" s="8" t="s">
        <v>103</v>
      </c>
      <c r="F8" s="8" t="s">
        <v>104</v>
      </c>
      <c r="G8" s="8" t="s">
        <v>8</v>
      </c>
      <c r="H8" s="9">
        <v>2007</v>
      </c>
      <c r="I8" s="9">
        <v>1.07</v>
      </c>
      <c r="J8" s="8" t="s">
        <v>4</v>
      </c>
      <c r="K8" s="1">
        <v>9</v>
      </c>
      <c r="L8" s="1">
        <f t="shared" si="0"/>
        <v>900</v>
      </c>
      <c r="M8" s="1">
        <v>14</v>
      </c>
      <c r="N8" s="1">
        <v>100</v>
      </c>
      <c r="O8" s="1">
        <f t="shared" si="1"/>
        <v>121.98</v>
      </c>
      <c r="P8" s="1">
        <f t="shared" si="5"/>
        <v>1021.98</v>
      </c>
      <c r="Q8" s="1">
        <v>6</v>
      </c>
      <c r="R8" s="1">
        <f t="shared" si="2"/>
        <v>600</v>
      </c>
      <c r="S8" s="1">
        <v>100</v>
      </c>
      <c r="T8" s="1"/>
      <c r="U8" s="1">
        <f t="shared" si="3"/>
        <v>107</v>
      </c>
      <c r="V8" s="1">
        <f t="shared" si="4"/>
        <v>1728.98</v>
      </c>
    </row>
    <row r="9" spans="1:23" ht="39.950000000000003" customHeight="1" x14ac:dyDescent="0.25">
      <c r="A9" s="1">
        <v>6</v>
      </c>
      <c r="B9" s="8">
        <v>20</v>
      </c>
      <c r="C9" s="8" t="s">
        <v>17</v>
      </c>
      <c r="D9" s="8" t="s">
        <v>16</v>
      </c>
      <c r="E9" s="8" t="s">
        <v>18</v>
      </c>
      <c r="F9" s="8" t="s">
        <v>19</v>
      </c>
      <c r="G9" s="8" t="s">
        <v>20</v>
      </c>
      <c r="H9" s="9">
        <v>1985</v>
      </c>
      <c r="I9" s="9">
        <v>0.85</v>
      </c>
      <c r="J9" s="8" t="s">
        <v>4</v>
      </c>
      <c r="K9" s="1">
        <v>29</v>
      </c>
      <c r="L9" s="1">
        <f t="shared" si="0"/>
        <v>2900</v>
      </c>
      <c r="M9" s="1">
        <v>100</v>
      </c>
      <c r="N9" s="1">
        <v>100</v>
      </c>
      <c r="O9" s="1">
        <f t="shared" si="1"/>
        <v>170</v>
      </c>
      <c r="P9" s="1">
        <f t="shared" si="5"/>
        <v>3070</v>
      </c>
      <c r="Q9" s="1">
        <v>7</v>
      </c>
      <c r="R9" s="1">
        <f t="shared" si="2"/>
        <v>700</v>
      </c>
      <c r="S9" s="1">
        <v>100</v>
      </c>
      <c r="T9" s="1"/>
      <c r="U9" s="1">
        <f t="shared" si="3"/>
        <v>85</v>
      </c>
      <c r="V9" s="1">
        <f t="shared" si="4"/>
        <v>3855</v>
      </c>
    </row>
    <row r="10" spans="1:23" ht="39.950000000000003" customHeight="1" x14ac:dyDescent="0.25">
      <c r="A10" s="1">
        <v>7</v>
      </c>
      <c r="B10" s="8">
        <v>23</v>
      </c>
      <c r="C10" s="8" t="s">
        <v>54</v>
      </c>
      <c r="D10" s="8" t="s">
        <v>74</v>
      </c>
      <c r="E10" s="8" t="s">
        <v>75</v>
      </c>
      <c r="F10" s="8" t="s">
        <v>76</v>
      </c>
      <c r="G10" s="8" t="s">
        <v>57</v>
      </c>
      <c r="H10" s="9">
        <v>1989</v>
      </c>
      <c r="I10" s="9">
        <v>0.89</v>
      </c>
      <c r="J10" s="8" t="s">
        <v>4</v>
      </c>
      <c r="K10" s="1">
        <v>27</v>
      </c>
      <c r="L10" s="1">
        <f t="shared" si="0"/>
        <v>2700</v>
      </c>
      <c r="M10" s="1">
        <v>100</v>
      </c>
      <c r="N10" s="1">
        <v>100</v>
      </c>
      <c r="O10" s="1">
        <f t="shared" si="1"/>
        <v>178</v>
      </c>
      <c r="P10" s="1">
        <f t="shared" si="5"/>
        <v>2878</v>
      </c>
      <c r="Q10" s="1">
        <v>10</v>
      </c>
      <c r="R10" s="1">
        <f t="shared" si="2"/>
        <v>1000</v>
      </c>
      <c r="S10" s="1">
        <v>100</v>
      </c>
      <c r="T10" s="1"/>
      <c r="U10" s="1">
        <f t="shared" si="3"/>
        <v>89</v>
      </c>
      <c r="V10" s="1">
        <f t="shared" si="4"/>
        <v>3967</v>
      </c>
    </row>
    <row r="11" spans="1:23" ht="39.950000000000003" customHeight="1" x14ac:dyDescent="0.25">
      <c r="A11" s="1">
        <v>8</v>
      </c>
      <c r="B11" s="8">
        <v>26</v>
      </c>
      <c r="C11" s="8" t="s">
        <v>53</v>
      </c>
      <c r="D11" s="8" t="s">
        <v>16</v>
      </c>
      <c r="E11" s="8" t="s">
        <v>54</v>
      </c>
      <c r="F11" s="8" t="s">
        <v>55</v>
      </c>
      <c r="G11" s="8" t="s">
        <v>56</v>
      </c>
      <c r="H11" s="9">
        <v>1992</v>
      </c>
      <c r="I11" s="9">
        <v>0.92</v>
      </c>
      <c r="J11" s="8" t="s">
        <v>4</v>
      </c>
      <c r="K11" s="1">
        <v>30</v>
      </c>
      <c r="L11" s="1">
        <f t="shared" si="0"/>
        <v>3000</v>
      </c>
      <c r="M11" s="1">
        <v>100</v>
      </c>
      <c r="N11" s="1">
        <v>100</v>
      </c>
      <c r="O11" s="1">
        <f t="shared" si="1"/>
        <v>184</v>
      </c>
      <c r="P11" s="1">
        <f t="shared" si="5"/>
        <v>3184</v>
      </c>
      <c r="Q11" s="1">
        <v>7</v>
      </c>
      <c r="R11" s="1">
        <f t="shared" si="2"/>
        <v>700</v>
      </c>
      <c r="S11" s="1">
        <v>100</v>
      </c>
      <c r="T11" s="1"/>
      <c r="U11" s="1">
        <f t="shared" si="3"/>
        <v>92</v>
      </c>
      <c r="V11" s="1">
        <f t="shared" si="4"/>
        <v>3976</v>
      </c>
    </row>
    <row r="12" spans="1:23" ht="39.950000000000003" customHeight="1" x14ac:dyDescent="0.25">
      <c r="A12" s="1">
        <v>9</v>
      </c>
      <c r="B12" s="8">
        <v>14</v>
      </c>
      <c r="C12" s="8" t="s">
        <v>93</v>
      </c>
      <c r="D12" s="8" t="s">
        <v>43</v>
      </c>
      <c r="E12" s="8" t="s">
        <v>94</v>
      </c>
      <c r="F12" s="8" t="s">
        <v>95</v>
      </c>
      <c r="G12" s="8" t="s">
        <v>81</v>
      </c>
      <c r="H12" s="9">
        <v>1972</v>
      </c>
      <c r="I12" s="9">
        <v>0.72</v>
      </c>
      <c r="J12" s="8" t="s">
        <v>4</v>
      </c>
      <c r="K12" s="1">
        <v>27</v>
      </c>
      <c r="L12" s="1">
        <f t="shared" si="0"/>
        <v>2700</v>
      </c>
      <c r="M12" s="1">
        <v>100</v>
      </c>
      <c r="N12" s="1">
        <v>100</v>
      </c>
      <c r="O12" s="1">
        <f t="shared" si="1"/>
        <v>144</v>
      </c>
      <c r="P12" s="1">
        <f t="shared" si="5"/>
        <v>2844</v>
      </c>
      <c r="Q12" s="1">
        <v>15</v>
      </c>
      <c r="R12" s="1">
        <f t="shared" si="2"/>
        <v>1500</v>
      </c>
      <c r="S12" s="1">
        <v>100</v>
      </c>
      <c r="T12" s="1"/>
      <c r="U12" s="1">
        <f t="shared" si="3"/>
        <v>72</v>
      </c>
      <c r="V12" s="1">
        <f t="shared" si="4"/>
        <v>4416</v>
      </c>
    </row>
    <row r="13" spans="1:23" ht="39.950000000000003" customHeight="1" x14ac:dyDescent="0.25">
      <c r="A13" s="1">
        <v>10</v>
      </c>
      <c r="B13" s="8">
        <v>28</v>
      </c>
      <c r="C13" s="8" t="s">
        <v>34</v>
      </c>
      <c r="D13" s="8" t="s">
        <v>35</v>
      </c>
      <c r="E13" s="8" t="s">
        <v>36</v>
      </c>
      <c r="F13" s="8" t="s">
        <v>37</v>
      </c>
      <c r="G13" s="8" t="s">
        <v>38</v>
      </c>
      <c r="H13" s="9">
        <v>2013</v>
      </c>
      <c r="I13" s="9">
        <v>1.1299999999999999</v>
      </c>
      <c r="J13" s="8" t="s">
        <v>4</v>
      </c>
      <c r="K13" s="1">
        <v>45</v>
      </c>
      <c r="L13" s="1">
        <f t="shared" si="0"/>
        <v>4500</v>
      </c>
      <c r="M13" s="1">
        <v>26</v>
      </c>
      <c r="N13" s="1">
        <v>100</v>
      </c>
      <c r="O13" s="1">
        <f t="shared" si="1"/>
        <v>142.38</v>
      </c>
      <c r="P13" s="1">
        <f t="shared" si="5"/>
        <v>4642.38</v>
      </c>
      <c r="Q13" s="1">
        <v>3</v>
      </c>
      <c r="R13" s="1">
        <f t="shared" si="2"/>
        <v>300</v>
      </c>
      <c r="S13" s="1">
        <v>100</v>
      </c>
      <c r="T13" s="1"/>
      <c r="U13" s="1">
        <f t="shared" si="3"/>
        <v>112.99999999999999</v>
      </c>
      <c r="V13" s="1">
        <f t="shared" si="4"/>
        <v>5055.38</v>
      </c>
      <c r="W13" t="s">
        <v>124</v>
      </c>
    </row>
    <row r="14" spans="1:23" ht="39.950000000000003" customHeight="1" x14ac:dyDescent="0.25">
      <c r="A14" s="1">
        <v>11</v>
      </c>
      <c r="B14" s="8">
        <v>21</v>
      </c>
      <c r="C14" s="8" t="s">
        <v>5</v>
      </c>
      <c r="D14" s="8" t="s">
        <v>35</v>
      </c>
      <c r="E14" s="8" t="s">
        <v>5</v>
      </c>
      <c r="F14" s="8" t="s">
        <v>6</v>
      </c>
      <c r="G14" s="8" t="s">
        <v>8</v>
      </c>
      <c r="H14" s="9">
        <v>1988</v>
      </c>
      <c r="I14" s="9">
        <v>0.88</v>
      </c>
      <c r="J14" s="8" t="s">
        <v>4</v>
      </c>
      <c r="K14" s="1">
        <v>12</v>
      </c>
      <c r="L14" s="1">
        <f t="shared" si="0"/>
        <v>1200</v>
      </c>
      <c r="M14" s="1">
        <v>100</v>
      </c>
      <c r="N14" s="1">
        <v>22</v>
      </c>
      <c r="O14" s="1">
        <f t="shared" si="1"/>
        <v>107.36</v>
      </c>
      <c r="P14" s="1">
        <f t="shared" si="5"/>
        <v>1307.3599999999999</v>
      </c>
      <c r="Q14" s="1">
        <v>47</v>
      </c>
      <c r="R14" s="1">
        <f t="shared" si="2"/>
        <v>4700</v>
      </c>
      <c r="S14" s="1">
        <v>100</v>
      </c>
      <c r="T14" s="1"/>
      <c r="U14" s="1">
        <f t="shared" si="3"/>
        <v>88</v>
      </c>
      <c r="V14" s="1">
        <f t="shared" si="4"/>
        <v>6095.36</v>
      </c>
    </row>
    <row r="15" spans="1:23" ht="39.950000000000003" customHeight="1" x14ac:dyDescent="0.25">
      <c r="A15" s="1">
        <v>12</v>
      </c>
      <c r="B15" s="8">
        <v>17</v>
      </c>
      <c r="C15" s="8" t="s">
        <v>82</v>
      </c>
      <c r="D15" s="8" t="s">
        <v>83</v>
      </c>
      <c r="E15" s="8" t="s">
        <v>84</v>
      </c>
      <c r="F15" s="8" t="s">
        <v>85</v>
      </c>
      <c r="G15" s="8" t="s">
        <v>86</v>
      </c>
      <c r="H15" s="9">
        <v>1976</v>
      </c>
      <c r="I15" s="9">
        <v>0.76</v>
      </c>
      <c r="J15" s="8" t="s">
        <v>4</v>
      </c>
      <c r="K15" s="1">
        <v>49</v>
      </c>
      <c r="L15" s="1">
        <f t="shared" si="0"/>
        <v>4900</v>
      </c>
      <c r="M15" s="1">
        <v>100</v>
      </c>
      <c r="N15" s="1">
        <v>100</v>
      </c>
      <c r="O15" s="1">
        <f t="shared" si="1"/>
        <v>152</v>
      </c>
      <c r="P15" s="1">
        <f t="shared" si="5"/>
        <v>5052</v>
      </c>
      <c r="Q15" s="1">
        <v>10</v>
      </c>
      <c r="R15" s="1">
        <f t="shared" si="2"/>
        <v>1000</v>
      </c>
      <c r="S15" s="1">
        <v>100</v>
      </c>
      <c r="T15" s="1"/>
      <c r="U15" s="1">
        <f t="shared" si="3"/>
        <v>76</v>
      </c>
      <c r="V15" s="1">
        <f t="shared" si="4"/>
        <v>6128</v>
      </c>
    </row>
    <row r="16" spans="1:23" ht="39.950000000000003" customHeight="1" x14ac:dyDescent="0.25">
      <c r="A16" s="1">
        <v>13</v>
      </c>
      <c r="B16" s="8">
        <v>15</v>
      </c>
      <c r="C16" s="8" t="s">
        <v>58</v>
      </c>
      <c r="D16" s="8" t="s">
        <v>59</v>
      </c>
      <c r="E16" s="8" t="s">
        <v>58</v>
      </c>
      <c r="F16" s="8" t="s">
        <v>60</v>
      </c>
      <c r="G16" s="8" t="s">
        <v>61</v>
      </c>
      <c r="H16" s="9">
        <v>1975</v>
      </c>
      <c r="I16" s="9">
        <v>0.75</v>
      </c>
      <c r="J16" s="8" t="s">
        <v>4</v>
      </c>
      <c r="K16" s="1">
        <v>27</v>
      </c>
      <c r="L16" s="1">
        <f t="shared" si="0"/>
        <v>2700</v>
      </c>
      <c r="M16" s="1">
        <v>100</v>
      </c>
      <c r="N16" s="1">
        <v>100</v>
      </c>
      <c r="O16" s="1">
        <f t="shared" si="1"/>
        <v>150</v>
      </c>
      <c r="P16" s="1">
        <f t="shared" si="5"/>
        <v>2850</v>
      </c>
      <c r="Q16" s="1">
        <v>38</v>
      </c>
      <c r="R16" s="1">
        <f t="shared" si="2"/>
        <v>3800</v>
      </c>
      <c r="S16" s="1">
        <v>100</v>
      </c>
      <c r="T16" s="1"/>
      <c r="U16" s="1">
        <f t="shared" si="3"/>
        <v>75</v>
      </c>
      <c r="V16" s="1">
        <f t="shared" si="4"/>
        <v>6725</v>
      </c>
    </row>
    <row r="17" spans="1:23" ht="39.950000000000003" customHeight="1" x14ac:dyDescent="0.25">
      <c r="A17" s="1">
        <v>14</v>
      </c>
      <c r="B17" s="8">
        <v>27</v>
      </c>
      <c r="C17" s="8" t="s">
        <v>29</v>
      </c>
      <c r="D17" s="8" t="s">
        <v>30</v>
      </c>
      <c r="E17" s="8" t="s">
        <v>31</v>
      </c>
      <c r="F17" s="8" t="s">
        <v>32</v>
      </c>
      <c r="G17" s="8" t="s">
        <v>33</v>
      </c>
      <c r="H17" s="9">
        <v>1997</v>
      </c>
      <c r="I17" s="9">
        <v>0.97</v>
      </c>
      <c r="J17" s="8" t="s">
        <v>4</v>
      </c>
      <c r="K17" s="1">
        <v>54</v>
      </c>
      <c r="L17" s="1">
        <f t="shared" si="0"/>
        <v>5400</v>
      </c>
      <c r="M17" s="1">
        <v>100</v>
      </c>
      <c r="N17" s="1">
        <v>100</v>
      </c>
      <c r="O17" s="1">
        <f t="shared" si="1"/>
        <v>194</v>
      </c>
      <c r="P17" s="1">
        <f t="shared" si="5"/>
        <v>5594</v>
      </c>
      <c r="Q17" s="1">
        <v>23</v>
      </c>
      <c r="R17" s="1">
        <f t="shared" si="2"/>
        <v>2300</v>
      </c>
      <c r="S17" s="1">
        <v>100</v>
      </c>
      <c r="T17" s="1"/>
      <c r="U17" s="1">
        <f t="shared" si="3"/>
        <v>97</v>
      </c>
      <c r="V17" s="1">
        <f t="shared" si="4"/>
        <v>7991</v>
      </c>
      <c r="W17" t="s">
        <v>125</v>
      </c>
    </row>
    <row r="18" spans="1:23" ht="39.950000000000003" customHeight="1" x14ac:dyDescent="0.25">
      <c r="A18" s="1">
        <v>15</v>
      </c>
      <c r="B18" s="8">
        <v>22</v>
      </c>
      <c r="C18" s="8" t="s">
        <v>13</v>
      </c>
      <c r="D18" s="8" t="s">
        <v>14</v>
      </c>
      <c r="E18" s="8" t="s">
        <v>15</v>
      </c>
      <c r="F18" s="8" t="s">
        <v>16</v>
      </c>
      <c r="G18" s="8" t="s">
        <v>8</v>
      </c>
      <c r="H18" s="9">
        <v>1988</v>
      </c>
      <c r="I18" s="9">
        <v>0.88</v>
      </c>
      <c r="J18" s="8" t="s">
        <v>4</v>
      </c>
      <c r="K18" s="1">
        <v>52</v>
      </c>
      <c r="L18" s="1">
        <f t="shared" si="0"/>
        <v>5200</v>
      </c>
      <c r="M18" s="1">
        <v>100</v>
      </c>
      <c r="N18" s="1">
        <v>100</v>
      </c>
      <c r="O18" s="1">
        <f t="shared" si="1"/>
        <v>176</v>
      </c>
      <c r="P18" s="1">
        <f t="shared" si="5"/>
        <v>5376</v>
      </c>
      <c r="Q18" s="1">
        <v>30</v>
      </c>
      <c r="R18" s="1">
        <f t="shared" si="2"/>
        <v>3000</v>
      </c>
      <c r="S18" s="1">
        <v>100</v>
      </c>
      <c r="T18" s="1"/>
      <c r="U18" s="1">
        <f t="shared" si="3"/>
        <v>88</v>
      </c>
      <c r="V18" s="1">
        <f t="shared" si="4"/>
        <v>8464</v>
      </c>
    </row>
    <row r="19" spans="1:23" ht="39.950000000000003" customHeight="1" x14ac:dyDescent="0.25">
      <c r="A19" s="1">
        <v>16</v>
      </c>
      <c r="B19" s="8">
        <v>11</v>
      </c>
      <c r="C19" s="8" t="s">
        <v>67</v>
      </c>
      <c r="D19" s="8" t="s">
        <v>68</v>
      </c>
      <c r="E19" s="8" t="s">
        <v>69</v>
      </c>
      <c r="F19" s="8" t="s">
        <v>70</v>
      </c>
      <c r="G19" s="8" t="s">
        <v>61</v>
      </c>
      <c r="H19" s="9">
        <v>1968</v>
      </c>
      <c r="I19" s="9">
        <v>0.68</v>
      </c>
      <c r="J19" s="8" t="s">
        <v>4</v>
      </c>
      <c r="K19" s="1">
        <v>60</v>
      </c>
      <c r="L19" s="1">
        <f t="shared" si="0"/>
        <v>6000</v>
      </c>
      <c r="M19" s="1">
        <v>100</v>
      </c>
      <c r="N19" s="1">
        <v>100</v>
      </c>
      <c r="O19" s="1">
        <f t="shared" si="1"/>
        <v>136</v>
      </c>
      <c r="P19" s="1">
        <f t="shared" si="5"/>
        <v>6136</v>
      </c>
      <c r="Q19" s="1">
        <v>25</v>
      </c>
      <c r="R19" s="1">
        <f t="shared" si="2"/>
        <v>2500</v>
      </c>
      <c r="S19" s="1">
        <v>100</v>
      </c>
      <c r="T19" s="1"/>
      <c r="U19" s="1">
        <f t="shared" si="3"/>
        <v>68</v>
      </c>
      <c r="V19" s="1">
        <f t="shared" si="4"/>
        <v>8704</v>
      </c>
    </row>
    <row r="20" spans="1:23" ht="39.950000000000003" customHeight="1" x14ac:dyDescent="0.25">
      <c r="A20" s="1">
        <v>17</v>
      </c>
      <c r="B20" s="8">
        <v>7</v>
      </c>
      <c r="C20" s="8" t="s">
        <v>87</v>
      </c>
      <c r="D20" s="8" t="s">
        <v>88</v>
      </c>
      <c r="E20" s="8" t="s">
        <v>89</v>
      </c>
      <c r="F20" s="8" t="s">
        <v>90</v>
      </c>
      <c r="G20" s="8" t="s">
        <v>66</v>
      </c>
      <c r="H20" s="9">
        <v>1976</v>
      </c>
      <c r="I20" s="9">
        <v>0.76</v>
      </c>
      <c r="J20" s="8" t="s">
        <v>4</v>
      </c>
      <c r="K20" s="1">
        <v>47</v>
      </c>
      <c r="L20" s="1">
        <f t="shared" si="0"/>
        <v>4700</v>
      </c>
      <c r="M20" s="1">
        <v>100</v>
      </c>
      <c r="N20" s="1">
        <v>100</v>
      </c>
      <c r="O20" s="1">
        <f t="shared" si="1"/>
        <v>152</v>
      </c>
      <c r="P20" s="1">
        <f t="shared" si="5"/>
        <v>4852</v>
      </c>
      <c r="Q20" s="1">
        <v>47</v>
      </c>
      <c r="R20" s="1">
        <f t="shared" si="2"/>
        <v>4700</v>
      </c>
      <c r="S20" s="1">
        <v>100</v>
      </c>
      <c r="T20" s="1"/>
      <c r="U20" s="1">
        <f t="shared" si="3"/>
        <v>76</v>
      </c>
      <c r="V20" s="1">
        <f t="shared" si="4"/>
        <v>9628</v>
      </c>
    </row>
  </sheetData>
  <sortState ref="A4:V20">
    <sortCondition ref="V4:V20"/>
  </sortState>
  <mergeCells count="2">
    <mergeCell ref="C3:D3"/>
    <mergeCell ref="E3:F3"/>
  </mergeCells>
  <pageMargins left="0.70866141732283472" right="0.70866141732283472" top="0.74803149606299213" bottom="0.74803149606299213" header="0.31496062992125984" footer="0.31496062992125984"/>
  <pageSetup paperSize="9" scale="47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abSelected="1" topLeftCell="D1" zoomScale="75" zoomScaleNormal="75" workbookViewId="0">
      <selection activeCell="P6" sqref="P6"/>
    </sheetView>
  </sheetViews>
  <sheetFormatPr baseColWidth="10" defaultRowHeight="15" x14ac:dyDescent="0.25"/>
  <cols>
    <col min="2" max="2" width="3.140625" bestFit="1" customWidth="1"/>
    <col min="3" max="3" width="14.42578125" bestFit="1" customWidth="1"/>
    <col min="4" max="4" width="11.5703125" bestFit="1" customWidth="1"/>
    <col min="5" max="5" width="14.42578125" bestFit="1" customWidth="1"/>
    <col min="6" max="6" width="12.42578125" bestFit="1" customWidth="1"/>
    <col min="7" max="7" width="10.140625" bestFit="1" customWidth="1"/>
    <col min="8" max="8" width="7.28515625" bestFit="1" customWidth="1"/>
    <col min="9" max="9" width="5" bestFit="1" customWidth="1"/>
    <col min="10" max="10" width="17.28515625" bestFit="1" customWidth="1"/>
    <col min="11" max="11" width="16.85546875" customWidth="1"/>
    <col min="17" max="17" width="16.85546875" customWidth="1"/>
  </cols>
  <sheetData>
    <row r="1" spans="1:23" x14ac:dyDescent="0.25">
      <c r="B1" s="2"/>
      <c r="C1" s="3"/>
      <c r="D1" s="3"/>
      <c r="E1" s="3"/>
      <c r="F1" s="3"/>
      <c r="G1" s="3"/>
      <c r="H1" s="3"/>
      <c r="I1" s="3"/>
      <c r="J1" s="3"/>
    </row>
    <row r="2" spans="1:23" ht="85.5" customHeight="1" x14ac:dyDescent="0.25">
      <c r="B2" s="5"/>
      <c r="C2" s="4"/>
      <c r="D2" s="4"/>
      <c r="E2" s="4"/>
      <c r="F2" s="4"/>
      <c r="G2" s="4"/>
      <c r="H2" s="4"/>
      <c r="I2" s="4"/>
      <c r="J2" s="4"/>
    </row>
    <row r="3" spans="1:23" ht="30.75" customHeight="1" x14ac:dyDescent="0.25">
      <c r="A3" s="1" t="s">
        <v>118</v>
      </c>
      <c r="B3" s="7" t="s">
        <v>102</v>
      </c>
      <c r="C3" s="13" t="s">
        <v>21</v>
      </c>
      <c r="D3" s="13"/>
      <c r="E3" s="13" t="s">
        <v>22</v>
      </c>
      <c r="F3" s="13"/>
      <c r="G3" s="7" t="s">
        <v>23</v>
      </c>
      <c r="H3" s="7" t="s">
        <v>24</v>
      </c>
      <c r="I3" s="7" t="s">
        <v>114</v>
      </c>
      <c r="J3" s="7" t="s">
        <v>25</v>
      </c>
      <c r="K3" s="11" t="s">
        <v>105</v>
      </c>
      <c r="L3" s="7" t="s">
        <v>106</v>
      </c>
      <c r="M3" s="7" t="s">
        <v>107</v>
      </c>
      <c r="N3" s="7" t="s">
        <v>108</v>
      </c>
      <c r="O3" s="7" t="s">
        <v>109</v>
      </c>
      <c r="P3" s="12"/>
      <c r="Q3" s="11" t="s">
        <v>110</v>
      </c>
      <c r="R3" s="7" t="s">
        <v>106</v>
      </c>
      <c r="S3" s="7" t="s">
        <v>111</v>
      </c>
      <c r="T3" s="7" t="s">
        <v>112</v>
      </c>
      <c r="U3" s="7" t="s">
        <v>109</v>
      </c>
      <c r="V3" s="7" t="s">
        <v>113</v>
      </c>
    </row>
    <row r="4" spans="1:23" ht="39.950000000000003" customHeight="1" x14ac:dyDescent="0.25">
      <c r="A4" s="1">
        <v>1</v>
      </c>
      <c r="B4" s="8">
        <v>2</v>
      </c>
      <c r="C4" s="8" t="s">
        <v>39</v>
      </c>
      <c r="D4" s="8" t="s">
        <v>63</v>
      </c>
      <c r="E4" s="8" t="s">
        <v>64</v>
      </c>
      <c r="F4" s="8" t="s">
        <v>65</v>
      </c>
      <c r="G4" s="8" t="s">
        <v>66</v>
      </c>
      <c r="H4" s="9">
        <v>2008</v>
      </c>
      <c r="I4" s="9">
        <v>1.08</v>
      </c>
      <c r="J4" s="8" t="s">
        <v>49</v>
      </c>
      <c r="K4" s="1">
        <v>6</v>
      </c>
      <c r="L4" s="1">
        <f>K4*100</f>
        <v>600</v>
      </c>
      <c r="M4" s="1">
        <v>24</v>
      </c>
      <c r="N4" s="1">
        <v>38</v>
      </c>
      <c r="O4" s="1">
        <f>(M4+N4)*I4</f>
        <v>66.960000000000008</v>
      </c>
      <c r="P4" s="1">
        <f>L4+O4</f>
        <v>666.96</v>
      </c>
      <c r="Q4" s="1">
        <v>2</v>
      </c>
      <c r="R4" s="1">
        <f>Q4*100</f>
        <v>200</v>
      </c>
      <c r="S4" s="1">
        <v>3</v>
      </c>
      <c r="T4" s="1">
        <v>0</v>
      </c>
      <c r="U4" s="1">
        <f>(S4+T4)*I4</f>
        <v>3.24</v>
      </c>
      <c r="V4" s="1">
        <f>+L4+O4+R4+U4</f>
        <v>870.2</v>
      </c>
    </row>
    <row r="5" spans="1:23" ht="39.950000000000003" customHeight="1" x14ac:dyDescent="0.25">
      <c r="A5" s="1">
        <v>2</v>
      </c>
      <c r="B5" s="8">
        <v>4</v>
      </c>
      <c r="C5" s="8" t="s">
        <v>72</v>
      </c>
      <c r="D5" s="8" t="s">
        <v>73</v>
      </c>
      <c r="E5" s="8" t="s">
        <v>47</v>
      </c>
      <c r="F5" s="8" t="s">
        <v>48</v>
      </c>
      <c r="G5" s="8" t="s">
        <v>8</v>
      </c>
      <c r="H5" s="9">
        <v>1990</v>
      </c>
      <c r="I5" s="9">
        <v>0.9</v>
      </c>
      <c r="J5" s="8" t="s">
        <v>49</v>
      </c>
      <c r="K5" s="1">
        <v>7</v>
      </c>
      <c r="L5" s="1">
        <f>K5*100</f>
        <v>700</v>
      </c>
      <c r="M5" s="1">
        <v>30</v>
      </c>
      <c r="N5" s="1">
        <v>29</v>
      </c>
      <c r="O5" s="1">
        <f>(M5+N5)*I5</f>
        <v>53.1</v>
      </c>
      <c r="P5" s="1">
        <f t="shared" ref="P5:P7" si="0">L5+O5</f>
        <v>753.1</v>
      </c>
      <c r="Q5" s="1">
        <v>3</v>
      </c>
      <c r="R5" s="1">
        <f>Q5*100</f>
        <v>300</v>
      </c>
      <c r="S5" s="1">
        <v>96</v>
      </c>
      <c r="T5" s="1">
        <v>4</v>
      </c>
      <c r="U5" s="1">
        <f>(S5+T5)*I5</f>
        <v>90</v>
      </c>
      <c r="V5" s="1">
        <f>+L5+O5+R5+U5</f>
        <v>1143.0999999999999</v>
      </c>
    </row>
    <row r="6" spans="1:23" ht="39.950000000000003" customHeight="1" x14ac:dyDescent="0.25">
      <c r="A6" s="1">
        <v>3</v>
      </c>
      <c r="B6" s="8">
        <v>1</v>
      </c>
      <c r="C6" s="8" t="s">
        <v>39</v>
      </c>
      <c r="D6" s="8" t="s">
        <v>40</v>
      </c>
      <c r="E6" s="8" t="s">
        <v>39</v>
      </c>
      <c r="F6" s="8" t="s">
        <v>14</v>
      </c>
      <c r="G6" s="8" t="s">
        <v>71</v>
      </c>
      <c r="H6" s="9">
        <v>1970</v>
      </c>
      <c r="I6" s="9">
        <v>0.7</v>
      </c>
      <c r="J6" s="8" t="s">
        <v>49</v>
      </c>
      <c r="K6" s="1">
        <v>6</v>
      </c>
      <c r="L6" s="1">
        <f>K6*100</f>
        <v>600</v>
      </c>
      <c r="M6" s="1">
        <v>26</v>
      </c>
      <c r="N6" s="1">
        <v>36</v>
      </c>
      <c r="O6" s="1">
        <f>(M6+N6)*I6</f>
        <v>43.4</v>
      </c>
      <c r="P6" s="1">
        <f t="shared" si="0"/>
        <v>643.4</v>
      </c>
      <c r="Q6" s="1">
        <v>5</v>
      </c>
      <c r="R6" s="1">
        <f>Q6*100</f>
        <v>500</v>
      </c>
      <c r="S6" s="1">
        <v>87</v>
      </c>
      <c r="T6" s="1">
        <v>7</v>
      </c>
      <c r="U6" s="1">
        <f>(S6+T6)*I6</f>
        <v>65.8</v>
      </c>
      <c r="V6" s="1">
        <f>+L6+O6+R6+U6</f>
        <v>1209.2</v>
      </c>
    </row>
    <row r="7" spans="1:23" ht="39.950000000000003" customHeight="1" x14ac:dyDescent="0.25">
      <c r="A7" s="1">
        <v>4</v>
      </c>
      <c r="B7" s="8">
        <v>3</v>
      </c>
      <c r="C7" s="8" t="s">
        <v>62</v>
      </c>
      <c r="D7" s="8" t="s">
        <v>27</v>
      </c>
      <c r="E7" s="8" t="s">
        <v>62</v>
      </c>
      <c r="F7" s="8" t="s">
        <v>43</v>
      </c>
      <c r="G7" s="8" t="s">
        <v>7</v>
      </c>
      <c r="H7" s="9">
        <v>1983</v>
      </c>
      <c r="I7" s="9">
        <v>0.83</v>
      </c>
      <c r="J7" s="8" t="s">
        <v>49</v>
      </c>
      <c r="K7" s="1">
        <v>7</v>
      </c>
      <c r="L7" s="1">
        <f>K7*100</f>
        <v>700</v>
      </c>
      <c r="M7" s="1">
        <v>47</v>
      </c>
      <c r="N7" s="1">
        <v>100</v>
      </c>
      <c r="O7" s="1">
        <f>(M7+N7)*I7</f>
        <v>122.00999999999999</v>
      </c>
      <c r="P7" s="1">
        <f t="shared" si="0"/>
        <v>822.01</v>
      </c>
      <c r="Q7" s="1">
        <v>4</v>
      </c>
      <c r="R7" s="1">
        <f>Q7*100</f>
        <v>400</v>
      </c>
      <c r="S7" s="1">
        <v>68</v>
      </c>
      <c r="T7" s="1">
        <v>15</v>
      </c>
      <c r="U7" s="1">
        <f>(S7+T7)*I7</f>
        <v>68.89</v>
      </c>
      <c r="V7" s="1">
        <f>+L7+O7+R7+U7</f>
        <v>1290.9000000000001</v>
      </c>
      <c r="W7" t="s">
        <v>119</v>
      </c>
    </row>
    <row r="8" spans="1:23" ht="39.950000000000003" customHeight="1" x14ac:dyDescent="0.25">
      <c r="B8" s="8"/>
      <c r="C8" s="8"/>
      <c r="D8" s="8"/>
      <c r="E8" s="8"/>
      <c r="F8" s="8"/>
      <c r="G8" s="8"/>
      <c r="H8" s="9"/>
      <c r="I8" s="9"/>
      <c r="J8" s="8"/>
      <c r="K8" s="1"/>
      <c r="L8" s="1">
        <f t="shared" ref="L8:L24" si="1">K8*100</f>
        <v>0</v>
      </c>
      <c r="M8" s="1"/>
      <c r="N8" s="1"/>
      <c r="O8" s="1">
        <f t="shared" ref="O8:O24" si="2">(M8+N8)*I8</f>
        <v>0</v>
      </c>
      <c r="P8" s="1"/>
      <c r="Q8" s="1"/>
      <c r="R8" s="1">
        <f t="shared" ref="R8:R24" si="3">Q8*100</f>
        <v>0</v>
      </c>
      <c r="S8" s="1"/>
      <c r="T8" s="1"/>
      <c r="U8" s="1">
        <f t="shared" ref="U8:U24" si="4">(S8+T8)*I8</f>
        <v>0</v>
      </c>
      <c r="V8" s="1"/>
    </row>
    <row r="9" spans="1:23" ht="39.950000000000003" customHeight="1" x14ac:dyDescent="0.25">
      <c r="B9" s="8"/>
      <c r="C9" s="8"/>
      <c r="D9" s="8"/>
      <c r="E9" s="8"/>
      <c r="F9" s="8"/>
      <c r="G9" s="8"/>
      <c r="H9" s="9"/>
      <c r="I9" s="9"/>
      <c r="J9" s="8"/>
      <c r="K9" s="1"/>
      <c r="L9" s="1">
        <f t="shared" si="1"/>
        <v>0</v>
      </c>
      <c r="M9" s="1"/>
      <c r="N9" s="1"/>
      <c r="O9" s="1">
        <f t="shared" si="2"/>
        <v>0</v>
      </c>
      <c r="P9" s="1"/>
      <c r="Q9" s="1"/>
      <c r="R9" s="1">
        <f t="shared" si="3"/>
        <v>0</v>
      </c>
      <c r="S9" s="1"/>
      <c r="T9" s="1"/>
      <c r="U9" s="1">
        <f t="shared" si="4"/>
        <v>0</v>
      </c>
      <c r="V9" s="1"/>
    </row>
    <row r="10" spans="1:23" ht="39.950000000000003" customHeight="1" x14ac:dyDescent="0.25">
      <c r="B10" s="8"/>
      <c r="C10" s="8"/>
      <c r="D10" s="8"/>
      <c r="E10" s="8"/>
      <c r="F10" s="8"/>
      <c r="G10" s="8"/>
      <c r="H10" s="9"/>
      <c r="I10" s="9"/>
      <c r="J10" s="8"/>
      <c r="K10" s="1"/>
      <c r="L10" s="1">
        <f t="shared" si="1"/>
        <v>0</v>
      </c>
      <c r="M10" s="1"/>
      <c r="N10" s="1"/>
      <c r="O10" s="1">
        <f t="shared" si="2"/>
        <v>0</v>
      </c>
      <c r="P10" s="1"/>
      <c r="Q10" s="1"/>
      <c r="R10" s="1">
        <f t="shared" si="3"/>
        <v>0</v>
      </c>
      <c r="S10" s="1"/>
      <c r="T10" s="1"/>
      <c r="U10" s="1">
        <f t="shared" si="4"/>
        <v>0</v>
      </c>
      <c r="V10" s="1"/>
    </row>
    <row r="11" spans="1:23" ht="39.950000000000003" customHeight="1" x14ac:dyDescent="0.25">
      <c r="B11" s="8"/>
      <c r="C11" s="8"/>
      <c r="D11" s="8"/>
      <c r="E11" s="8"/>
      <c r="F11" s="8"/>
      <c r="G11" s="8"/>
      <c r="H11" s="9"/>
      <c r="I11" s="9"/>
      <c r="J11" s="8"/>
      <c r="K11" s="1"/>
      <c r="L11" s="1">
        <f t="shared" si="1"/>
        <v>0</v>
      </c>
      <c r="M11" s="1"/>
      <c r="N11" s="1"/>
      <c r="O11" s="1">
        <f t="shared" si="2"/>
        <v>0</v>
      </c>
      <c r="P11" s="1"/>
      <c r="Q11" s="1"/>
      <c r="R11" s="1">
        <f t="shared" si="3"/>
        <v>0</v>
      </c>
      <c r="S11" s="1"/>
      <c r="T11" s="1"/>
      <c r="U11" s="1">
        <f t="shared" si="4"/>
        <v>0</v>
      </c>
      <c r="V11" s="1"/>
    </row>
    <row r="12" spans="1:23" ht="39.950000000000003" customHeight="1" x14ac:dyDescent="0.25">
      <c r="B12" s="8"/>
      <c r="C12" s="8"/>
      <c r="D12" s="8"/>
      <c r="E12" s="8"/>
      <c r="F12" s="8"/>
      <c r="G12" s="8"/>
      <c r="H12" s="9"/>
      <c r="I12" s="9"/>
      <c r="J12" s="8"/>
      <c r="K12" s="1"/>
      <c r="L12" s="1">
        <f t="shared" si="1"/>
        <v>0</v>
      </c>
      <c r="M12" s="1"/>
      <c r="N12" s="1"/>
      <c r="O12" s="1">
        <f t="shared" si="2"/>
        <v>0</v>
      </c>
      <c r="P12" s="1"/>
      <c r="Q12" s="1"/>
      <c r="R12" s="1">
        <f t="shared" si="3"/>
        <v>0</v>
      </c>
      <c r="S12" s="1"/>
      <c r="T12" s="1"/>
      <c r="U12" s="1">
        <f t="shared" si="4"/>
        <v>0</v>
      </c>
      <c r="V12" s="1"/>
    </row>
    <row r="13" spans="1:23" ht="39.950000000000003" customHeight="1" x14ac:dyDescent="0.25">
      <c r="B13" s="8"/>
      <c r="C13" s="8"/>
      <c r="D13" s="8"/>
      <c r="E13" s="8"/>
      <c r="F13" s="8"/>
      <c r="G13" s="8"/>
      <c r="H13" s="9"/>
      <c r="I13" s="9"/>
      <c r="J13" s="8"/>
      <c r="K13" s="1"/>
      <c r="L13" s="1">
        <f t="shared" si="1"/>
        <v>0</v>
      </c>
      <c r="M13" s="1"/>
      <c r="N13" s="1"/>
      <c r="O13" s="1">
        <f t="shared" si="2"/>
        <v>0</v>
      </c>
      <c r="P13" s="1"/>
      <c r="Q13" s="1"/>
      <c r="R13" s="1">
        <f t="shared" si="3"/>
        <v>0</v>
      </c>
      <c r="S13" s="1"/>
      <c r="T13" s="1"/>
      <c r="U13" s="1">
        <f t="shared" si="4"/>
        <v>0</v>
      </c>
      <c r="V13" s="1"/>
    </row>
    <row r="14" spans="1:23" ht="39.950000000000003" customHeight="1" x14ac:dyDescent="0.25">
      <c r="B14" s="8"/>
      <c r="C14" s="8"/>
      <c r="D14" s="8"/>
      <c r="E14" s="8"/>
      <c r="F14" s="8"/>
      <c r="G14" s="8"/>
      <c r="H14" s="9"/>
      <c r="I14" s="9"/>
      <c r="J14" s="8"/>
      <c r="K14" s="1"/>
      <c r="L14" s="1">
        <f t="shared" si="1"/>
        <v>0</v>
      </c>
      <c r="M14" s="1"/>
      <c r="N14" s="1"/>
      <c r="O14" s="1">
        <f t="shared" si="2"/>
        <v>0</v>
      </c>
      <c r="P14" s="1"/>
      <c r="Q14" s="1"/>
      <c r="R14" s="1">
        <f t="shared" si="3"/>
        <v>0</v>
      </c>
      <c r="S14" s="1"/>
      <c r="T14" s="1"/>
      <c r="U14" s="1">
        <f t="shared" si="4"/>
        <v>0</v>
      </c>
      <c r="V14" s="1"/>
    </row>
    <row r="15" spans="1:23" ht="39.950000000000003" customHeight="1" x14ac:dyDescent="0.25">
      <c r="B15" s="8"/>
      <c r="C15" s="8"/>
      <c r="D15" s="8"/>
      <c r="E15" s="8"/>
      <c r="F15" s="8"/>
      <c r="G15" s="8"/>
      <c r="H15" s="9"/>
      <c r="I15" s="9"/>
      <c r="J15" s="8"/>
      <c r="K15" s="1"/>
      <c r="L15" s="1">
        <f t="shared" si="1"/>
        <v>0</v>
      </c>
      <c r="M15" s="1"/>
      <c r="N15" s="1"/>
      <c r="O15" s="1">
        <f t="shared" si="2"/>
        <v>0</v>
      </c>
      <c r="P15" s="1"/>
      <c r="Q15" s="1"/>
      <c r="R15" s="1">
        <f t="shared" si="3"/>
        <v>0</v>
      </c>
      <c r="S15" s="1"/>
      <c r="T15" s="1"/>
      <c r="U15" s="1">
        <f t="shared" si="4"/>
        <v>0</v>
      </c>
      <c r="V15" s="1"/>
    </row>
    <row r="16" spans="1:23" ht="39.950000000000003" customHeight="1" x14ac:dyDescent="0.25">
      <c r="B16" s="8"/>
      <c r="C16" s="8"/>
      <c r="D16" s="8"/>
      <c r="E16" s="8"/>
      <c r="F16" s="8"/>
      <c r="G16" s="8"/>
      <c r="H16" s="9"/>
      <c r="I16" s="9"/>
      <c r="J16" s="8"/>
      <c r="K16" s="1"/>
      <c r="L16" s="1">
        <f t="shared" si="1"/>
        <v>0</v>
      </c>
      <c r="M16" s="1"/>
      <c r="N16" s="1"/>
      <c r="O16" s="1">
        <f t="shared" si="2"/>
        <v>0</v>
      </c>
      <c r="P16" s="1"/>
      <c r="Q16" s="1"/>
      <c r="R16" s="1">
        <f t="shared" si="3"/>
        <v>0</v>
      </c>
      <c r="S16" s="1"/>
      <c r="T16" s="1"/>
      <c r="U16" s="1">
        <f t="shared" si="4"/>
        <v>0</v>
      </c>
      <c r="V16" s="1"/>
    </row>
    <row r="17" spans="2:22" ht="39.950000000000003" customHeight="1" x14ac:dyDescent="0.25">
      <c r="B17" s="8"/>
      <c r="C17" s="8"/>
      <c r="D17" s="8"/>
      <c r="E17" s="8"/>
      <c r="F17" s="8"/>
      <c r="G17" s="8"/>
      <c r="H17" s="9"/>
      <c r="I17" s="9"/>
      <c r="J17" s="8"/>
      <c r="K17" s="1"/>
      <c r="L17" s="1">
        <f t="shared" si="1"/>
        <v>0</v>
      </c>
      <c r="M17" s="1"/>
      <c r="N17" s="1"/>
      <c r="O17" s="1">
        <f t="shared" si="2"/>
        <v>0</v>
      </c>
      <c r="P17" s="1"/>
      <c r="Q17" s="1"/>
      <c r="R17" s="1">
        <f t="shared" si="3"/>
        <v>0</v>
      </c>
      <c r="S17" s="1"/>
      <c r="T17" s="1"/>
      <c r="U17" s="1">
        <f t="shared" si="4"/>
        <v>0</v>
      </c>
      <c r="V17" s="1"/>
    </row>
    <row r="18" spans="2:22" ht="39.950000000000003" customHeight="1" x14ac:dyDescent="0.25">
      <c r="B18" s="8"/>
      <c r="C18" s="8"/>
      <c r="D18" s="8"/>
      <c r="E18" s="8"/>
      <c r="F18" s="8"/>
      <c r="G18" s="8"/>
      <c r="H18" s="9"/>
      <c r="I18" s="9"/>
      <c r="J18" s="8"/>
      <c r="K18" s="1"/>
      <c r="L18" s="1">
        <f t="shared" si="1"/>
        <v>0</v>
      </c>
      <c r="M18" s="1"/>
      <c r="N18" s="1"/>
      <c r="O18" s="1">
        <f t="shared" si="2"/>
        <v>0</v>
      </c>
      <c r="P18" s="1"/>
      <c r="Q18" s="1"/>
      <c r="R18" s="1">
        <f t="shared" si="3"/>
        <v>0</v>
      </c>
      <c r="S18" s="1"/>
      <c r="T18" s="1"/>
      <c r="U18" s="1">
        <f t="shared" si="4"/>
        <v>0</v>
      </c>
      <c r="V18" s="1"/>
    </row>
    <row r="19" spans="2:22" ht="39.950000000000003" customHeight="1" x14ac:dyDescent="0.25">
      <c r="B19" s="8"/>
      <c r="C19" s="8"/>
      <c r="D19" s="8"/>
      <c r="E19" s="8"/>
      <c r="F19" s="8"/>
      <c r="G19" s="8"/>
      <c r="H19" s="9"/>
      <c r="I19" s="9"/>
      <c r="J19" s="8"/>
      <c r="K19" s="1"/>
      <c r="L19" s="1">
        <f t="shared" si="1"/>
        <v>0</v>
      </c>
      <c r="M19" s="1"/>
      <c r="N19" s="1"/>
      <c r="O19" s="1">
        <f t="shared" si="2"/>
        <v>0</v>
      </c>
      <c r="P19" s="1"/>
      <c r="Q19" s="1"/>
      <c r="R19" s="1">
        <f t="shared" si="3"/>
        <v>0</v>
      </c>
      <c r="S19" s="1"/>
      <c r="T19" s="1"/>
      <c r="U19" s="1">
        <f t="shared" si="4"/>
        <v>0</v>
      </c>
      <c r="V19" s="1"/>
    </row>
    <row r="20" spans="2:22" ht="39.950000000000003" customHeight="1" x14ac:dyDescent="0.25">
      <c r="B20" s="8"/>
      <c r="C20" s="8"/>
      <c r="D20" s="8"/>
      <c r="E20" s="8"/>
      <c r="F20" s="8"/>
      <c r="G20" s="8"/>
      <c r="H20" s="9"/>
      <c r="I20" s="9"/>
      <c r="J20" s="8"/>
      <c r="K20" s="1"/>
      <c r="L20" s="1">
        <f t="shared" si="1"/>
        <v>0</v>
      </c>
      <c r="M20" s="1"/>
      <c r="N20" s="1"/>
      <c r="O20" s="1">
        <f t="shared" si="2"/>
        <v>0</v>
      </c>
      <c r="P20" s="1"/>
      <c r="Q20" s="1"/>
      <c r="R20" s="1">
        <f t="shared" si="3"/>
        <v>0</v>
      </c>
      <c r="S20" s="1"/>
      <c r="T20" s="1"/>
      <c r="U20" s="1">
        <f t="shared" si="4"/>
        <v>0</v>
      </c>
      <c r="V20" s="1"/>
    </row>
    <row r="21" spans="2:22" ht="39.950000000000003" customHeight="1" x14ac:dyDescent="0.25">
      <c r="B21" s="8"/>
      <c r="C21" s="8"/>
      <c r="D21" s="8"/>
      <c r="E21" s="8"/>
      <c r="F21" s="8"/>
      <c r="G21" s="8"/>
      <c r="H21" s="9"/>
      <c r="I21" s="9"/>
      <c r="J21" s="8"/>
      <c r="K21" s="1"/>
      <c r="L21" s="1">
        <f t="shared" si="1"/>
        <v>0</v>
      </c>
      <c r="M21" s="1"/>
      <c r="N21" s="1"/>
      <c r="O21" s="1">
        <f t="shared" si="2"/>
        <v>0</v>
      </c>
      <c r="P21" s="1"/>
      <c r="Q21" s="1"/>
      <c r="R21" s="1">
        <f t="shared" si="3"/>
        <v>0</v>
      </c>
      <c r="S21" s="1"/>
      <c r="T21" s="1"/>
      <c r="U21" s="1">
        <f t="shared" si="4"/>
        <v>0</v>
      </c>
      <c r="V21" s="1"/>
    </row>
    <row r="22" spans="2:22" ht="39.950000000000003" customHeight="1" x14ac:dyDescent="0.25">
      <c r="B22" s="8"/>
      <c r="C22" s="8"/>
      <c r="D22" s="8"/>
      <c r="E22" s="8"/>
      <c r="F22" s="8"/>
      <c r="G22" s="8"/>
      <c r="H22" s="9"/>
      <c r="I22" s="9"/>
      <c r="J22" s="8"/>
      <c r="K22" s="1"/>
      <c r="L22" s="1">
        <f t="shared" si="1"/>
        <v>0</v>
      </c>
      <c r="M22" s="1"/>
      <c r="N22" s="1"/>
      <c r="O22" s="1">
        <f t="shared" si="2"/>
        <v>0</v>
      </c>
      <c r="P22" s="1"/>
      <c r="Q22" s="1"/>
      <c r="R22" s="1">
        <f t="shared" si="3"/>
        <v>0</v>
      </c>
      <c r="S22" s="1"/>
      <c r="T22" s="1"/>
      <c r="U22" s="1">
        <f t="shared" si="4"/>
        <v>0</v>
      </c>
      <c r="V22" s="1"/>
    </row>
    <row r="23" spans="2:22" ht="39.950000000000003" customHeight="1" x14ac:dyDescent="0.25">
      <c r="B23" s="8"/>
      <c r="C23" s="8"/>
      <c r="D23" s="8"/>
      <c r="E23" s="8"/>
      <c r="F23" s="8"/>
      <c r="G23" s="8"/>
      <c r="H23" s="9"/>
      <c r="I23" s="9"/>
      <c r="J23" s="8"/>
      <c r="K23" s="1"/>
      <c r="L23" s="1">
        <f t="shared" si="1"/>
        <v>0</v>
      </c>
      <c r="M23" s="1"/>
      <c r="N23" s="1"/>
      <c r="O23" s="1">
        <f t="shared" si="2"/>
        <v>0</v>
      </c>
      <c r="P23" s="1"/>
      <c r="Q23" s="1"/>
      <c r="R23" s="1">
        <f t="shared" si="3"/>
        <v>0</v>
      </c>
      <c r="S23" s="1"/>
      <c r="T23" s="1"/>
      <c r="U23" s="1">
        <f t="shared" si="4"/>
        <v>0</v>
      </c>
      <c r="V23" s="1"/>
    </row>
    <row r="24" spans="2:22" ht="39.950000000000003" customHeight="1" x14ac:dyDescent="0.25">
      <c r="B24" s="8"/>
      <c r="C24" s="8"/>
      <c r="D24" s="8"/>
      <c r="E24" s="10"/>
      <c r="F24" s="10"/>
      <c r="G24" s="8"/>
      <c r="H24" s="9"/>
      <c r="I24" s="9"/>
      <c r="J24" s="8"/>
      <c r="K24" s="1"/>
      <c r="L24" s="1">
        <f t="shared" si="1"/>
        <v>0</v>
      </c>
      <c r="M24" s="1"/>
      <c r="N24" s="1"/>
      <c r="O24" s="1">
        <f t="shared" si="2"/>
        <v>0</v>
      </c>
      <c r="P24" s="1"/>
      <c r="Q24" s="1"/>
      <c r="R24" s="1">
        <f t="shared" si="3"/>
        <v>0</v>
      </c>
      <c r="S24" s="1"/>
      <c r="T24" s="1"/>
      <c r="U24" s="1">
        <f t="shared" si="4"/>
        <v>0</v>
      </c>
      <c r="V24" s="1"/>
    </row>
  </sheetData>
  <sortState ref="B4:V7">
    <sortCondition ref="V4:V7"/>
  </sortState>
  <mergeCells count="2">
    <mergeCell ref="C3:D3"/>
    <mergeCell ref="E3:F3"/>
  </mergeCells>
  <pageMargins left="0.70866141732283472" right="0.70866141732283472" top="0.74803149606299213" bottom="0.74803149606299213" header="0.31496062992125984" footer="0.31496062992125984"/>
  <pageSetup paperSize="9" scale="47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Débutants</vt:lpstr>
      <vt:lpstr>Amateurs</vt:lpstr>
      <vt:lpstr>Confirmés</vt:lpstr>
      <vt:lpstr>Amateurs!Zone_d_impression</vt:lpstr>
      <vt:lpstr>Confirmés!Zone_d_impression</vt:lpstr>
      <vt:lpstr>Débutants!Zone_d_impression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Propriétaire</dc:creator>
  <cp:lastModifiedBy>Benoit Mouquet</cp:lastModifiedBy>
  <cp:lastPrinted>2016-04-13T16:14:00Z</cp:lastPrinted>
  <dcterms:created xsi:type="dcterms:W3CDTF">2016-03-06T09:06:39Z</dcterms:created>
  <dcterms:modified xsi:type="dcterms:W3CDTF">2016-04-24T09:27:43Z</dcterms:modified>
</cp:coreProperties>
</file>