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bookViews>
    <workbookView xWindow="0" yWindow="0" windowWidth="11670" windowHeight="4635" activeTab="3"/>
  </bookViews>
  <sheets>
    <sheet name="Données_générales" sheetId="1" r:id="rId1"/>
    <sheet name="Saisie_amateurs" sheetId="4" r:id="rId2"/>
    <sheet name="Saisie_confirmés" sheetId="3" r:id="rId3"/>
    <sheet name="Classt_Amateurs" sheetId="7" r:id="rId4"/>
    <sheet name="Classt_Confirmés" sheetId="8" r:id="rId5"/>
  </sheets>
  <definedNames>
    <definedName name="_xlnm.Print_Titles" localSheetId="1">'Saisie_amateurs'!$1:$2</definedName>
    <definedName name="_xlnm.Print_Titles" localSheetId="2">'Saisie_confirmés'!$1:$2</definedName>
  </definedNames>
  <calcPr calcId="152511"/>
</workbook>
</file>

<file path=xl/sharedStrings.xml><?xml version="1.0" encoding="utf-8"?>
<sst xmlns="http://schemas.openxmlformats.org/spreadsheetml/2006/main" count="683" uniqueCount="260">
  <si>
    <t>Pour les amateurs :</t>
  </si>
  <si>
    <t>Valeur de la pénalités pour un CP en trop ou en moins :</t>
  </si>
  <si>
    <t>Nbre d'engagés</t>
  </si>
  <si>
    <t>Année de référence coefficient 1 pour les véhicules</t>
  </si>
  <si>
    <t>Coefficient de majoration/minoration par année en plus ou moins par rapport à l'année de référence</t>
  </si>
  <si>
    <t>Pour les confirmés :</t>
  </si>
  <si>
    <t>Valeur de la pénalité pour une seconde en plus ou moins sur ERV</t>
  </si>
  <si>
    <t>Num.</t>
  </si>
  <si>
    <t>Nom</t>
  </si>
  <si>
    <t>Prénom</t>
  </si>
  <si>
    <t>Marque</t>
  </si>
  <si>
    <t>Modèle</t>
  </si>
  <si>
    <t>Année</t>
  </si>
  <si>
    <t>Véhicule</t>
  </si>
  <si>
    <t>Copilote</t>
  </si>
  <si>
    <t>Pilote</t>
  </si>
  <si>
    <t>Class.</t>
  </si>
  <si>
    <t>Etape 1</t>
  </si>
  <si>
    <t>Etape 2</t>
  </si>
  <si>
    <t>Etape 3</t>
  </si>
  <si>
    <t>PEUGEOT</t>
  </si>
  <si>
    <t>OPEL</t>
  </si>
  <si>
    <t>Pénalités
CP</t>
  </si>
  <si>
    <t>Nbre
CP</t>
  </si>
  <si>
    <t>Pénalités
étape 1</t>
  </si>
  <si>
    <t>Coeff.</t>
  </si>
  <si>
    <t>Temps ERV1</t>
  </si>
  <si>
    <t>Temps ERV1 référence</t>
  </si>
  <si>
    <t>Pénalités
ERV1</t>
  </si>
  <si>
    <t>Temps ERV1 idéal</t>
  </si>
  <si>
    <t>Calcul écart à masquer</t>
  </si>
  <si>
    <t>Pénalités
totales</t>
  </si>
  <si>
    <t>Dugrain</t>
  </si>
  <si>
    <t>Thierry</t>
  </si>
  <si>
    <t>LANCIA</t>
  </si>
  <si>
    <t>BETA</t>
  </si>
  <si>
    <t>Lermytte</t>
  </si>
  <si>
    <t>François</t>
  </si>
  <si>
    <t>CITROEN</t>
  </si>
  <si>
    <t>Tedesco</t>
  </si>
  <si>
    <t>Pierre</t>
  </si>
  <si>
    <t>Catherine</t>
  </si>
  <si>
    <t>Berteloot</t>
  </si>
  <si>
    <t>Christophe</t>
  </si>
  <si>
    <t>PORSCHE</t>
  </si>
  <si>
    <t>Duhaut</t>
  </si>
  <si>
    <t>Christian</t>
  </si>
  <si>
    <t>GT</t>
  </si>
  <si>
    <t>Gombart</t>
  </si>
  <si>
    <t>Laurent</t>
  </si>
  <si>
    <t>Marie</t>
  </si>
  <si>
    <t>SM</t>
  </si>
  <si>
    <t>Lesbroussart</t>
  </si>
  <si>
    <t>Franck</t>
  </si>
  <si>
    <t>AUSTIN</t>
  </si>
  <si>
    <t>HEALEY</t>
  </si>
  <si>
    <t>Kowalski</t>
  </si>
  <si>
    <t>Christine</t>
  </si>
  <si>
    <t>Stephane</t>
  </si>
  <si>
    <t>2CV 6</t>
  </si>
  <si>
    <t>Bierling</t>
  </si>
  <si>
    <t>Jean-Marie</t>
  </si>
  <si>
    <t>Collovald</t>
  </si>
  <si>
    <t>GIULIA SUPER</t>
  </si>
  <si>
    <t>Rault</t>
  </si>
  <si>
    <t>Jean-Claude</t>
  </si>
  <si>
    <t>SIMCA</t>
  </si>
  <si>
    <t>1200S</t>
  </si>
  <si>
    <t>Jean-Maurice</t>
  </si>
  <si>
    <t>Philippe</t>
  </si>
  <si>
    <t>CG 1200S</t>
  </si>
  <si>
    <t>Cottignies</t>
  </si>
  <si>
    <t>Arnaud</t>
  </si>
  <si>
    <t>Anne</t>
  </si>
  <si>
    <t>Riou</t>
  </si>
  <si>
    <t>Nicole</t>
  </si>
  <si>
    <t>ALPINE</t>
  </si>
  <si>
    <t>Temps ERV2 idéal</t>
  </si>
  <si>
    <t>Temps ERV3 idéal</t>
  </si>
  <si>
    <t>David</t>
  </si>
  <si>
    <t>Christelle</t>
  </si>
  <si>
    <t>Isabelle</t>
  </si>
  <si>
    <t>Dominique</t>
  </si>
  <si>
    <t>Nadine</t>
  </si>
  <si>
    <t>Lecomte</t>
  </si>
  <si>
    <t>2CV</t>
  </si>
  <si>
    <t>Corinne</t>
  </si>
  <si>
    <t>RENAULT</t>
  </si>
  <si>
    <t>Eric</t>
  </si>
  <si>
    <t>Didier</t>
  </si>
  <si>
    <t>Frederic</t>
  </si>
  <si>
    <t>Patrick</t>
  </si>
  <si>
    <t>Sandrine</t>
  </si>
  <si>
    <t>Ardiot</t>
  </si>
  <si>
    <t>205 GTI</t>
  </si>
  <si>
    <t>Demir</t>
  </si>
  <si>
    <t>Cihan</t>
  </si>
  <si>
    <t>Sophie</t>
  </si>
  <si>
    <t>Nantois</t>
  </si>
  <si>
    <t>VOLKSWAGEN</t>
  </si>
  <si>
    <t>Maxime</t>
  </si>
  <si>
    <t>Alain</t>
  </si>
  <si>
    <t>Bernard</t>
  </si>
  <si>
    <t>Mathieu</t>
  </si>
  <si>
    <t>Alexandre</t>
  </si>
  <si>
    <t>Bruno</t>
  </si>
  <si>
    <t>Thery</t>
  </si>
  <si>
    <t>Vincent</t>
  </si>
  <si>
    <t>Temps ERV2</t>
  </si>
  <si>
    <t>Temps ERV2 référence</t>
  </si>
  <si>
    <t>Pénalités
ERV2</t>
  </si>
  <si>
    <t>Pénalités
étape 2</t>
  </si>
  <si>
    <t>Temps ERV3</t>
  </si>
  <si>
    <t>Temps ERV3 référence</t>
  </si>
  <si>
    <t>Pénalités
ERV3</t>
  </si>
  <si>
    <t>Pénalités
étape 3</t>
  </si>
  <si>
    <t>Nom de l'épreuve</t>
  </si>
  <si>
    <t>Points challenge</t>
  </si>
  <si>
    <t>GIULIETTA</t>
  </si>
  <si>
    <t>ALFA ROMEO</t>
  </si>
  <si>
    <t>Anne-Marie</t>
  </si>
  <si>
    <t>Posez</t>
  </si>
  <si>
    <t>Michel</t>
  </si>
  <si>
    <t>Coune</t>
  </si>
  <si>
    <t>Alfetta GTV 2000</t>
  </si>
  <si>
    <t>104 style ZS</t>
  </si>
  <si>
    <t>Blanpain</t>
  </si>
  <si>
    <t>Gauchet</t>
  </si>
  <si>
    <t xml:space="preserve">Jean </t>
  </si>
  <si>
    <t>A3010 V6 Turbo</t>
  </si>
  <si>
    <t>Nicolas</t>
  </si>
  <si>
    <t>Lanoy</t>
  </si>
  <si>
    <t>Devos</t>
  </si>
  <si>
    <t>Myriam</t>
  </si>
  <si>
    <t>GOLF</t>
  </si>
  <si>
    <t>Olivier</t>
  </si>
  <si>
    <t>Emmanuel</t>
  </si>
  <si>
    <t>Dauphine Gordini</t>
  </si>
  <si>
    <t>Raymond</t>
  </si>
  <si>
    <t>Legenne</t>
  </si>
  <si>
    <t>Pigeolet</t>
  </si>
  <si>
    <t>Daniel</t>
  </si>
  <si>
    <t>MGB</t>
  </si>
  <si>
    <t>Dissaux</t>
  </si>
  <si>
    <t>Lemaître</t>
  </si>
  <si>
    <t>Jean</t>
  </si>
  <si>
    <t>DS23</t>
  </si>
  <si>
    <t>Triumph</t>
  </si>
  <si>
    <t>Porsche</t>
  </si>
  <si>
    <t>Austin</t>
  </si>
  <si>
    <t>Lionel</t>
  </si>
  <si>
    <t>Citroen</t>
  </si>
  <si>
    <t xml:space="preserve">Boulanger </t>
  </si>
  <si>
    <t>TR6 PI</t>
  </si>
  <si>
    <t>Lancia</t>
  </si>
  <si>
    <t>Peugeot</t>
  </si>
  <si>
    <t>Mehari</t>
  </si>
  <si>
    <t xml:space="preserve">Thery </t>
  </si>
  <si>
    <t>Claude</t>
  </si>
  <si>
    <t>Opel</t>
  </si>
  <si>
    <t>Audi</t>
  </si>
  <si>
    <t xml:space="preserve">Tedesco  </t>
  </si>
  <si>
    <t xml:space="preserve">Alfa Romeo </t>
  </si>
  <si>
    <t>Giulietta</t>
  </si>
  <si>
    <t xml:space="preserve">Lesbroussart </t>
  </si>
  <si>
    <t>Healey</t>
  </si>
  <si>
    <t xml:space="preserve">Lemaitre </t>
  </si>
  <si>
    <t xml:space="preserve">Dugrain </t>
  </si>
  <si>
    <t>Zagatto</t>
  </si>
  <si>
    <t xml:space="preserve">Duhaut </t>
  </si>
  <si>
    <t>Thomas</t>
  </si>
  <si>
    <t>Trabant</t>
  </si>
  <si>
    <t xml:space="preserve"> Christian</t>
  </si>
  <si>
    <t>Bordeyne-Boucly</t>
  </si>
  <si>
    <t xml:space="preserve">Yves </t>
  </si>
  <si>
    <t xml:space="preserve">Hembert </t>
  </si>
  <si>
    <t>Nathalie</t>
  </si>
  <si>
    <t>DS</t>
  </si>
  <si>
    <t>Le Baut</t>
  </si>
  <si>
    <t xml:space="preserve">Le Baut </t>
  </si>
  <si>
    <t>Agnes</t>
  </si>
  <si>
    <t xml:space="preserve">Ryon </t>
  </si>
  <si>
    <t xml:space="preserve">Mortelé </t>
  </si>
  <si>
    <t>Jurgen</t>
  </si>
  <si>
    <t>Rover</t>
  </si>
  <si>
    <t>P6 V8</t>
  </si>
  <si>
    <t xml:space="preserve">Cottignies </t>
  </si>
  <si>
    <t>924 2,0L</t>
  </si>
  <si>
    <t xml:space="preserve">Lebrun </t>
  </si>
  <si>
    <t>Noel</t>
  </si>
  <si>
    <t xml:space="preserve">Gauchet </t>
  </si>
  <si>
    <t>Quattro 2,2L</t>
  </si>
  <si>
    <t xml:space="preserve">Lermytte </t>
  </si>
  <si>
    <t xml:space="preserve">Dissaux     </t>
  </si>
  <si>
    <t>Manta</t>
  </si>
  <si>
    <t xml:space="preserve">Demir </t>
  </si>
  <si>
    <t xml:space="preserve">Ardiot </t>
  </si>
  <si>
    <t xml:space="preserve">Lannoy </t>
  </si>
  <si>
    <t>Capucine</t>
  </si>
  <si>
    <t>PICARDEUCHE 2016</t>
  </si>
  <si>
    <t>Devauchelle</t>
  </si>
  <si>
    <t>2cv</t>
  </si>
  <si>
    <t>Carlier</t>
  </si>
  <si>
    <t>Simon</t>
  </si>
  <si>
    <t>2cv Sahara</t>
  </si>
  <si>
    <t>Paatzsch</t>
  </si>
  <si>
    <t>Gerard</t>
  </si>
  <si>
    <t>Czernikarcz</t>
  </si>
  <si>
    <t>Carpentier</t>
  </si>
  <si>
    <t>Méhari</t>
  </si>
  <si>
    <t>Ami 8</t>
  </si>
  <si>
    <t>Hennebert</t>
  </si>
  <si>
    <t>Vanessa</t>
  </si>
  <si>
    <t>Ami super</t>
  </si>
  <si>
    <t>Macquet</t>
  </si>
  <si>
    <t>Elodie</t>
  </si>
  <si>
    <t>Emilie</t>
  </si>
  <si>
    <t>Pepin</t>
  </si>
  <si>
    <t>Dhenin</t>
  </si>
  <si>
    <t>Dyane 6</t>
  </si>
  <si>
    <t xml:space="preserve">Fernet </t>
  </si>
  <si>
    <t>Ryckelynck</t>
  </si>
  <si>
    <t>traction</t>
  </si>
  <si>
    <t>Daszuk</t>
  </si>
  <si>
    <t>Toussaert</t>
  </si>
  <si>
    <t>Jean Luc</t>
  </si>
  <si>
    <t>Vanbelle</t>
  </si>
  <si>
    <t>Arthur</t>
  </si>
  <si>
    <t>Aurélie</t>
  </si>
  <si>
    <t>Cambier</t>
  </si>
  <si>
    <t>Wattreloo</t>
  </si>
  <si>
    <t>Jean Pierre</t>
  </si>
  <si>
    <t>Rochette</t>
  </si>
  <si>
    <t>Gourmelen</t>
  </si>
  <si>
    <t>Beatrice</t>
  </si>
  <si>
    <t>Lion</t>
  </si>
  <si>
    <t>Romain</t>
  </si>
  <si>
    <t>Lherbier</t>
  </si>
  <si>
    <t>Cedric</t>
  </si>
  <si>
    <t>LNA</t>
  </si>
  <si>
    <t>Her</t>
  </si>
  <si>
    <t>Mann</t>
  </si>
  <si>
    <t>Jean Marc</t>
  </si>
  <si>
    <t>Cupers</t>
  </si>
  <si>
    <t>Henri</t>
  </si>
  <si>
    <t>Aimée</t>
  </si>
  <si>
    <t>2cv cabri Hofman      1984</t>
  </si>
  <si>
    <t>Dehaudt</t>
  </si>
  <si>
    <t>Cuppers</t>
  </si>
  <si>
    <t>2cv pick up</t>
  </si>
  <si>
    <t>Lefevre</t>
  </si>
  <si>
    <t>Yannick</t>
  </si>
  <si>
    <t>Lefebvre</t>
  </si>
  <si>
    <t>Ludovic</t>
  </si>
  <si>
    <t>Remy</t>
  </si>
  <si>
    <t>Tanka</t>
  </si>
  <si>
    <t>Gregory</t>
  </si>
  <si>
    <t>2cv6 sp</t>
  </si>
  <si>
    <t xml:space="preserve">Dadoux </t>
  </si>
  <si>
    <t>Gaston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</si>
</sst>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</font>
    <font>
      <sz val="9"/>
      <color rgb="FF00B0F0"/>
      <name val="Calibri"/>
      <family val="2"/>
      <scheme val="minor"/>
    </font>
    <font>
      <sz val="9"/>
      <color theme="9" tint="-0.24997000396251678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medium"/>
      <right style="medium"/>
      <top style="double"/>
      <bottom/>
    </border>
    <border>
      <left style="medium"/>
      <right style="double"/>
      <top/>
      <bottom/>
    </border>
    <border>
      <left style="medium"/>
      <right style="medium"/>
      <top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 style="double"/>
      <top style="double"/>
      <bottom/>
    </border>
    <border>
      <left/>
      <right/>
      <top style="double"/>
      <bottom style="thin"/>
    </border>
    <border>
      <left style="thin"/>
      <right style="thick"/>
      <top style="thin"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/>
      <right/>
      <top/>
      <bottom style="thick">
        <color theme="9" tint="-0.24993999302387238"/>
      </bottom>
    </border>
    <border>
      <left style="medium"/>
      <right style="medium"/>
      <top style="thin"/>
      <bottom style="double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 style="medium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1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1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21" fontId="7" fillId="0" borderId="24" xfId="0" applyNumberFormat="1" applyFont="1" applyFill="1" applyBorder="1" applyAlignment="1" applyProtection="1">
      <alignment vertical="center"/>
      <protection locked="0"/>
    </xf>
    <xf numFmtId="21" fontId="7" fillId="0" borderId="24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vertical="center"/>
    </xf>
    <xf numFmtId="21" fontId="7" fillId="0" borderId="25" xfId="0" applyNumberFormat="1" applyFont="1" applyFill="1" applyBorder="1" applyAlignment="1" applyProtection="1">
      <alignment vertical="center"/>
      <protection locked="0"/>
    </xf>
    <xf numFmtId="21" fontId="7" fillId="0" borderId="25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vertical="center"/>
      <protection locked="0"/>
    </xf>
    <xf numFmtId="0" fontId="7" fillId="4" borderId="22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164" fontId="7" fillId="4" borderId="22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>
      <alignment vertical="center"/>
    </xf>
    <xf numFmtId="21" fontId="7" fillId="4" borderId="24" xfId="0" applyNumberFormat="1" applyFont="1" applyFill="1" applyBorder="1" applyAlignment="1" applyProtection="1">
      <alignment vertical="center"/>
      <protection locked="0"/>
    </xf>
    <xf numFmtId="21" fontId="7" fillId="4" borderId="24" xfId="0" applyNumberFormat="1" applyFont="1" applyFill="1" applyBorder="1" applyAlignment="1">
      <alignment vertical="center"/>
    </xf>
    <xf numFmtId="0" fontId="7" fillId="4" borderId="24" xfId="0" applyNumberFormat="1" applyFont="1" applyFill="1" applyBorder="1" applyAlignment="1">
      <alignment vertical="center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vertical="center"/>
      <protection locked="0"/>
    </xf>
    <xf numFmtId="0" fontId="7" fillId="4" borderId="23" xfId="0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164" fontId="7" fillId="4" borderId="23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>
      <alignment vertical="center"/>
    </xf>
    <xf numFmtId="21" fontId="7" fillId="4" borderId="25" xfId="0" applyNumberFormat="1" applyFont="1" applyFill="1" applyBorder="1" applyAlignment="1" applyProtection="1">
      <alignment vertical="center"/>
      <protection locked="0"/>
    </xf>
    <xf numFmtId="21" fontId="7" fillId="4" borderId="25" xfId="0" applyNumberFormat="1" applyFont="1" applyFill="1" applyBorder="1" applyAlignment="1">
      <alignment vertical="center"/>
    </xf>
    <xf numFmtId="0" fontId="7" fillId="4" borderId="25" xfId="0" applyNumberFormat="1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4" borderId="20" xfId="0" applyFont="1" applyFill="1" applyBorder="1" applyAlignment="1" applyProtection="1">
      <alignment vertical="center"/>
      <protection locked="0"/>
    </xf>
    <xf numFmtId="0" fontId="9" fillId="4" borderId="22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164" fontId="7" fillId="4" borderId="24" xfId="0" applyNumberFormat="1" applyFont="1" applyFill="1" applyBorder="1" applyAlignment="1">
      <alignment vertical="center"/>
    </xf>
    <xf numFmtId="164" fontId="7" fillId="4" borderId="22" xfId="0" applyNumberFormat="1" applyFont="1" applyFill="1" applyBorder="1" applyAlignment="1">
      <alignment vertical="center"/>
    </xf>
    <xf numFmtId="164" fontId="7" fillId="4" borderId="25" xfId="0" applyNumberFormat="1" applyFont="1" applyFill="1" applyBorder="1" applyAlignment="1">
      <alignment vertical="center"/>
    </xf>
    <xf numFmtId="164" fontId="7" fillId="4" borderId="23" xfId="0" applyNumberFormat="1" applyFont="1" applyFill="1" applyBorder="1" applyAlignment="1">
      <alignment vertical="center"/>
    </xf>
    <xf numFmtId="164" fontId="6" fillId="4" borderId="28" xfId="0" applyNumberFormat="1" applyFont="1" applyFill="1" applyBorder="1" applyAlignment="1">
      <alignment vertical="center"/>
    </xf>
    <xf numFmtId="164" fontId="6" fillId="4" borderId="32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0" xfId="0" applyNumberFormat="1" applyFont="1" applyFill="1" applyBorder="1" applyAlignment="1" applyProtection="1">
      <alignment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left" vertical="center"/>
      <protection locked="0"/>
    </xf>
    <xf numFmtId="0" fontId="10" fillId="4" borderId="22" xfId="0" applyFont="1" applyFill="1" applyBorder="1" applyAlignment="1" applyProtection="1">
      <alignment horizontal="left" vertical="center"/>
      <protection locked="0"/>
    </xf>
    <xf numFmtId="0" fontId="7" fillId="4" borderId="20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vertical="center"/>
      <protection locked="0"/>
    </xf>
    <xf numFmtId="0" fontId="9" fillId="4" borderId="20" xfId="0" applyNumberFormat="1" applyFont="1" applyFill="1" applyBorder="1" applyAlignment="1" applyProtection="1">
      <alignment horizontal="left" vertical="center"/>
      <protection locked="0"/>
    </xf>
    <xf numFmtId="0" fontId="9" fillId="4" borderId="22" xfId="0" applyNumberFormat="1" applyFont="1" applyFill="1" applyBorder="1" applyAlignment="1" applyProtection="1">
      <alignment horizontal="left" vertical="center"/>
      <protection locked="0"/>
    </xf>
    <xf numFmtId="0" fontId="8" fillId="4" borderId="20" xfId="0" applyNumberFormat="1" applyFont="1" applyFill="1" applyBorder="1" applyAlignment="1" applyProtection="1">
      <alignment vertical="center"/>
      <protection locked="0"/>
    </xf>
    <xf numFmtId="0" fontId="8" fillId="4" borderId="22" xfId="0" applyNumberFormat="1" applyFont="1" applyFill="1" applyBorder="1" applyAlignment="1" applyProtection="1">
      <alignment horizontal="left" vertical="center"/>
      <protection locked="0"/>
    </xf>
    <xf numFmtId="0" fontId="7" fillId="4" borderId="20" xfId="0" applyNumberFormat="1" applyFont="1" applyFill="1" applyBorder="1" applyAlignment="1" applyProtection="1">
      <alignment vertical="center"/>
      <protection locked="0"/>
    </xf>
    <xf numFmtId="0" fontId="7" fillId="4" borderId="22" xfId="0" applyNumberFormat="1" applyFont="1" applyFill="1" applyBorder="1" applyAlignment="1" applyProtection="1">
      <alignment horizontal="left" vertical="center"/>
      <protection locked="0"/>
    </xf>
    <xf numFmtId="0" fontId="8" fillId="4" borderId="20" xfId="0" applyNumberFormat="1" applyFont="1" applyFill="1" applyBorder="1" applyAlignment="1" applyProtection="1">
      <alignment horizontal="left" vertical="center"/>
      <protection locked="0"/>
    </xf>
    <xf numFmtId="0" fontId="7" fillId="4" borderId="20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9" fillId="4" borderId="20" xfId="0" applyNumberFormat="1" applyFont="1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742950</xdr:colOff>
      <xdr:row>6</xdr:row>
      <xdr:rowOff>152400</xdr:rowOff>
    </xdr:to>
    <xdr:sp macro="[0]!Macro1" textlink="">
      <xdr:nvSpPr>
        <xdr:cNvPr id="5" name="Rectangle à coins arrondis 4"/>
        <xdr:cNvSpPr/>
      </xdr:nvSpPr>
      <xdr:spPr>
        <a:xfrm>
          <a:off x="7829550" y="419100"/>
          <a:ext cx="1504950" cy="685800"/>
        </a:xfrm>
        <a:prstGeom prst="roundRect">
          <a:avLst/>
        </a:prstGeom>
        <a:solidFill>
          <a:srgbClr val="FFFF0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Mise en forme du tableau de saisie amateurs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742950</xdr:colOff>
      <xdr:row>6</xdr:row>
      <xdr:rowOff>152400</xdr:rowOff>
    </xdr:to>
    <xdr:sp macro="[0]!Macro2" textlink="">
      <xdr:nvSpPr>
        <xdr:cNvPr id="6" name="Rectangle à coins arrondis 5"/>
        <xdr:cNvSpPr/>
      </xdr:nvSpPr>
      <xdr:spPr>
        <a:xfrm>
          <a:off x="10115550" y="419100"/>
          <a:ext cx="1504950" cy="685800"/>
        </a:xfrm>
        <a:prstGeom prst="roundRect">
          <a:avLst/>
        </a:prstGeom>
        <a:solidFill>
          <a:srgbClr val="FFC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Etablir le classement des amateurs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5</xdr:col>
      <xdr:colOff>0</xdr:colOff>
      <xdr:row>14</xdr:row>
      <xdr:rowOff>152400</xdr:rowOff>
    </xdr:to>
    <xdr:sp macro="[0]!Macro3" textlink="">
      <xdr:nvSpPr>
        <xdr:cNvPr id="7" name="Rectangle à coins arrondis 6"/>
        <xdr:cNvSpPr/>
      </xdr:nvSpPr>
      <xdr:spPr>
        <a:xfrm>
          <a:off x="7829550" y="1485900"/>
          <a:ext cx="1524000" cy="685800"/>
        </a:xfrm>
        <a:prstGeom prst="roundRect">
          <a:avLst/>
        </a:prstGeom>
        <a:solidFill>
          <a:srgbClr val="00B0F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Imprimer la liste des partants amateurs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0</xdr:colOff>
      <xdr:row>14</xdr:row>
      <xdr:rowOff>152400</xdr:rowOff>
    </xdr:to>
    <xdr:sp macro="[0]!Macro4" textlink="">
      <xdr:nvSpPr>
        <xdr:cNvPr id="8" name="Rectangle à coins arrondis 7"/>
        <xdr:cNvSpPr/>
      </xdr:nvSpPr>
      <xdr:spPr>
        <a:xfrm>
          <a:off x="10115550" y="1485900"/>
          <a:ext cx="1524000" cy="685800"/>
        </a:xfrm>
        <a:prstGeom prst="roundRect">
          <a:avLst/>
        </a:prstGeom>
        <a:solidFill>
          <a:srgbClr val="00B0F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Imprimer le classement des amateurs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742950</xdr:colOff>
      <xdr:row>23</xdr:row>
      <xdr:rowOff>152400</xdr:rowOff>
    </xdr:to>
    <xdr:sp macro="[0]!Macro6" textlink="">
      <xdr:nvSpPr>
        <xdr:cNvPr id="14" name="Rectangle à coins arrondis 13"/>
        <xdr:cNvSpPr/>
      </xdr:nvSpPr>
      <xdr:spPr>
        <a:xfrm>
          <a:off x="10115550" y="2914650"/>
          <a:ext cx="1504950" cy="685800"/>
        </a:xfrm>
        <a:prstGeom prst="roundRect">
          <a:avLst/>
        </a:prstGeom>
        <a:solidFill>
          <a:srgbClr val="FFC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Etablir le classement des confirmés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5</xdr:col>
      <xdr:colOff>0</xdr:colOff>
      <xdr:row>31</xdr:row>
      <xdr:rowOff>152400</xdr:rowOff>
    </xdr:to>
    <xdr:sp macro="[0]!Macro7" textlink="">
      <xdr:nvSpPr>
        <xdr:cNvPr id="16" name="Rectangle à coins arrondis 15"/>
        <xdr:cNvSpPr/>
      </xdr:nvSpPr>
      <xdr:spPr>
        <a:xfrm>
          <a:off x="7829550" y="3981450"/>
          <a:ext cx="1524000" cy="685800"/>
        </a:xfrm>
        <a:prstGeom prst="roundRect">
          <a:avLst/>
        </a:prstGeom>
        <a:solidFill>
          <a:srgbClr val="00B0F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Imprimer la liste des partants confirmés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8</xdr:col>
      <xdr:colOff>0</xdr:colOff>
      <xdr:row>31</xdr:row>
      <xdr:rowOff>152400</xdr:rowOff>
    </xdr:to>
    <xdr:sp macro="[0]!Macro8" textlink="">
      <xdr:nvSpPr>
        <xdr:cNvPr id="17" name="Rectangle à coins arrondis 16"/>
        <xdr:cNvSpPr/>
      </xdr:nvSpPr>
      <xdr:spPr>
        <a:xfrm>
          <a:off x="10115550" y="3981450"/>
          <a:ext cx="1524000" cy="685800"/>
        </a:xfrm>
        <a:prstGeom prst="roundRect">
          <a:avLst/>
        </a:prstGeom>
        <a:solidFill>
          <a:srgbClr val="00B0F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Imprimer le classement des confirmés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742950</xdr:colOff>
      <xdr:row>23</xdr:row>
      <xdr:rowOff>152400</xdr:rowOff>
    </xdr:to>
    <xdr:sp macro="[0]!Macro5" textlink="">
      <xdr:nvSpPr>
        <xdr:cNvPr id="10" name="Rectangle à coins arrondis 9"/>
        <xdr:cNvSpPr/>
      </xdr:nvSpPr>
      <xdr:spPr>
        <a:xfrm>
          <a:off x="7829550" y="2914650"/>
          <a:ext cx="1504950" cy="685800"/>
        </a:xfrm>
        <a:prstGeom prst="roundRect">
          <a:avLst/>
        </a:prstGeom>
        <a:solidFill>
          <a:srgbClr val="FFFF00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/>
          <a:tailEnd type="none"/>
        </a:ln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Mise en forme du tableau de saisie confirmés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4"/>
  <sheetViews>
    <sheetView workbookViewId="0" topLeftCell="A1">
      <selection activeCell="A14" sqref="A14"/>
    </sheetView>
  </sheetViews>
  <sheetFormatPr defaultColWidth="11.421875" defaultRowHeight="15"/>
  <cols>
    <col min="1" max="1" width="94.57421875" style="1" bestFit="1" customWidth="1"/>
    <col min="2" max="2" width="11.421875" style="4" customWidth="1"/>
    <col min="3" max="16384" width="11.421875" style="1" customWidth="1"/>
  </cols>
  <sheetData>
    <row r="1" spans="1:8" ht="16.5" thickBot="1" thickTop="1">
      <c r="A1" s="2" t="s">
        <v>116</v>
      </c>
      <c r="B1" s="172" t="s">
        <v>199</v>
      </c>
      <c r="C1" s="173"/>
      <c r="D1" s="173"/>
      <c r="E1" s="173"/>
      <c r="F1" s="173"/>
      <c r="G1" s="173"/>
      <c r="H1" s="174"/>
    </row>
    <row r="2" ht="16.5" thickBot="1" thickTop="1">
      <c r="A2" s="3" t="s">
        <v>0</v>
      </c>
    </row>
    <row r="3" spans="1:2" ht="16.5" thickBot="1" thickTop="1">
      <c r="A3" s="6" t="s">
        <v>1</v>
      </c>
      <c r="B3" s="15">
        <v>100</v>
      </c>
    </row>
    <row r="4" spans="1:2" ht="4.5" customHeight="1" thickBot="1" thickTop="1">
      <c r="A4" s="6"/>
      <c r="B4" s="5"/>
    </row>
    <row r="5" spans="1:2" ht="16.5" thickBot="1" thickTop="1">
      <c r="A5" s="6" t="s">
        <v>6</v>
      </c>
      <c r="B5" s="15">
        <v>1</v>
      </c>
    </row>
    <row r="6" spans="1:2" ht="4.5" customHeight="1" thickBot="1" thickTop="1">
      <c r="A6" s="6"/>
      <c r="B6" s="5"/>
    </row>
    <row r="7" spans="1:2" ht="16.5" thickBot="1" thickTop="1">
      <c r="A7" s="6" t="s">
        <v>3</v>
      </c>
      <c r="B7" s="15">
        <v>1900</v>
      </c>
    </row>
    <row r="8" spans="1:2" ht="4.5" customHeight="1" thickBot="1" thickTop="1">
      <c r="A8" s="6"/>
      <c r="B8" s="5"/>
    </row>
    <row r="9" spans="1:2" ht="16.5" thickBot="1" thickTop="1">
      <c r="A9" s="6" t="s">
        <v>4</v>
      </c>
      <c r="B9" s="15">
        <v>0.01</v>
      </c>
    </row>
    <row r="10" spans="1:2" ht="4.5" customHeight="1" thickBot="1" thickTop="1">
      <c r="A10" s="6"/>
      <c r="B10" s="5"/>
    </row>
    <row r="11" spans="1:2" ht="16.5" thickBot="1" thickTop="1">
      <c r="A11" s="6" t="s">
        <v>29</v>
      </c>
      <c r="B11" s="16">
        <v>0.018726851851851852</v>
      </c>
    </row>
    <row r="12" spans="1:2" ht="4.5" customHeight="1" thickBot="1" thickTop="1">
      <c r="A12" s="6"/>
      <c r="B12" s="5"/>
    </row>
    <row r="13" spans="1:2" ht="16.5" thickBot="1" thickTop="1">
      <c r="A13" s="6" t="s">
        <v>77</v>
      </c>
      <c r="B13" s="16">
        <v>0.013020833333333334</v>
      </c>
    </row>
    <row r="14" spans="1:2" ht="4.5" customHeight="1" thickBot="1" thickTop="1">
      <c r="A14" s="6"/>
      <c r="B14" s="5"/>
    </row>
    <row r="15" spans="1:2" ht="16.5" thickBot="1" thickTop="1">
      <c r="A15" s="6" t="s">
        <v>78</v>
      </c>
      <c r="B15" s="16">
        <v>0.022789351851851852</v>
      </c>
    </row>
    <row r="16" spans="1:2" ht="4.5" customHeight="1" thickBot="1" thickTop="1">
      <c r="A16" s="6"/>
      <c r="B16" s="5"/>
    </row>
    <row r="17" spans="1:2" ht="16.5" thickBot="1" thickTop="1">
      <c r="A17" s="6" t="s">
        <v>2</v>
      </c>
      <c r="B17" s="15">
        <v>27</v>
      </c>
    </row>
    <row r="18" spans="1:10" ht="16.5" thickBot="1" thickTop="1">
      <c r="A18" s="114"/>
      <c r="B18" s="115"/>
      <c r="C18" s="114"/>
      <c r="D18" s="114"/>
      <c r="E18" s="114"/>
      <c r="F18" s="114"/>
      <c r="G18" s="114"/>
      <c r="H18" s="114"/>
      <c r="I18" s="114"/>
      <c r="J18" s="114"/>
    </row>
    <row r="19" ht="16.5" thickBot="1" thickTop="1">
      <c r="A19" s="3" t="s">
        <v>5</v>
      </c>
    </row>
    <row r="20" spans="1:2" ht="16.5" thickBot="1" thickTop="1">
      <c r="A20" s="6" t="s">
        <v>1</v>
      </c>
      <c r="B20" s="15">
        <v>100</v>
      </c>
    </row>
    <row r="21" spans="1:2" ht="4.5" customHeight="1" thickBot="1" thickTop="1">
      <c r="A21" s="6"/>
      <c r="B21" s="5"/>
    </row>
    <row r="22" spans="1:2" ht="16.5" thickBot="1" thickTop="1">
      <c r="A22" s="6" t="s">
        <v>6</v>
      </c>
      <c r="B22" s="15">
        <v>1</v>
      </c>
    </row>
    <row r="23" spans="1:2" ht="4.5" customHeight="1" thickBot="1" thickTop="1">
      <c r="A23" s="6"/>
      <c r="B23" s="5"/>
    </row>
    <row r="24" spans="1:2" ht="16.5" thickBot="1" thickTop="1">
      <c r="A24" s="6" t="s">
        <v>3</v>
      </c>
      <c r="B24" s="15">
        <v>1900</v>
      </c>
    </row>
    <row r="25" spans="1:2" ht="4.5" customHeight="1" thickBot="1" thickTop="1">
      <c r="A25" s="6"/>
      <c r="B25" s="5"/>
    </row>
    <row r="26" spans="1:2" ht="16.5" thickBot="1" thickTop="1">
      <c r="A26" s="6" t="s">
        <v>4</v>
      </c>
      <c r="B26" s="15">
        <v>0.01</v>
      </c>
    </row>
    <row r="27" spans="1:2" ht="4.5" customHeight="1" thickBot="1" thickTop="1">
      <c r="A27" s="6"/>
      <c r="B27" s="5"/>
    </row>
    <row r="28" spans="1:2" ht="16.5" thickBot="1" thickTop="1">
      <c r="A28" s="6" t="s">
        <v>29</v>
      </c>
      <c r="B28" s="16">
        <v>0.01678240740740741</v>
      </c>
    </row>
    <row r="29" spans="1:2" ht="4.5" customHeight="1" thickBot="1" thickTop="1">
      <c r="A29" s="6"/>
      <c r="B29" s="5"/>
    </row>
    <row r="30" spans="1:2" ht="16.5" thickBot="1" thickTop="1">
      <c r="A30" s="6" t="s">
        <v>77</v>
      </c>
      <c r="B30" s="16">
        <v>0.006701388888888889</v>
      </c>
    </row>
    <row r="31" spans="1:2" ht="4.5" customHeight="1" thickBot="1" thickTop="1">
      <c r="A31" s="6"/>
      <c r="B31" s="5"/>
    </row>
    <row r="32" spans="1:2" ht="16.5" thickBot="1" thickTop="1">
      <c r="A32" s="6" t="s">
        <v>78</v>
      </c>
      <c r="B32" s="16">
        <v>0.015196759259259259</v>
      </c>
    </row>
    <row r="33" spans="1:2" ht="4.5" customHeight="1" thickBot="1" thickTop="1">
      <c r="A33" s="6"/>
      <c r="B33" s="5"/>
    </row>
    <row r="34" spans="1:2" ht="16.5" thickBot="1" thickTop="1">
      <c r="A34" s="6" t="s">
        <v>2</v>
      </c>
      <c r="B34" s="15">
        <v>14</v>
      </c>
    </row>
    <row r="35" ht="15.75" thickTop="1"/>
  </sheetData>
  <sheetProtection password="CAA1" sheet="1" objects="1" scenarios="1"/>
  <mergeCells count="1">
    <mergeCell ref="B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L116"/>
  <sheetViews>
    <sheetView showZeros="0" zoomScale="120" zoomScaleNormal="120" workbookViewId="0" topLeftCell="A1">
      <pane xSplit="6" ySplit="2" topLeftCell="G3" activePane="bottomRight" state="frozen"/>
      <selection pane="topRight" activeCell="G1" sqref="G1"/>
      <selection pane="bottomLeft" activeCell="A3" sqref="A3"/>
      <selection pane="bottomRight" activeCell="A1" sqref="A1:XFD1048576"/>
    </sheetView>
  </sheetViews>
  <sheetFormatPr defaultColWidth="11.421875" defaultRowHeight="15"/>
  <cols>
    <col min="1" max="1" width="5.00390625" style="9" bestFit="1" customWidth="1"/>
    <col min="2" max="2" width="4.8515625" style="7" bestFit="1" customWidth="1"/>
    <col min="3" max="3" width="11.57421875" style="7" customWidth="1"/>
    <col min="4" max="5" width="13.57421875" style="7" bestFit="1" customWidth="1"/>
    <col min="6" max="6" width="11.57421875" style="7" customWidth="1"/>
    <col min="7" max="7" width="11.421875" style="9" bestFit="1" customWidth="1"/>
    <col min="8" max="8" width="15.28125" style="9" bestFit="1" customWidth="1"/>
    <col min="9" max="9" width="5.421875" style="9" bestFit="1" customWidth="1"/>
    <col min="10" max="10" width="5.28125" style="44" bestFit="1" customWidth="1"/>
    <col min="11" max="11" width="4.421875" style="9" bestFit="1" customWidth="1"/>
    <col min="12" max="12" width="7.7109375" style="8" customWidth="1"/>
    <col min="13" max="13" width="9.8515625" style="7" hidden="1" customWidth="1"/>
    <col min="14" max="15" width="9.8515625" style="8" hidden="1" customWidth="1"/>
    <col min="16" max="16" width="7.8515625" style="8" hidden="1" customWidth="1"/>
    <col min="17" max="17" width="7.7109375" style="7" customWidth="1"/>
    <col min="18" max="18" width="4.421875" style="9" bestFit="1" customWidth="1"/>
    <col min="19" max="19" width="7.8515625" style="8" customWidth="1"/>
    <col min="20" max="20" width="9.8515625" style="7" hidden="1" customWidth="1"/>
    <col min="21" max="22" width="9.8515625" style="8" hidden="1" customWidth="1"/>
    <col min="23" max="23" width="7.7109375" style="8" hidden="1" customWidth="1"/>
    <col min="24" max="24" width="7.7109375" style="7" customWidth="1"/>
    <col min="25" max="25" width="4.421875" style="9" hidden="1" customWidth="1"/>
    <col min="26" max="26" width="7.7109375" style="8" hidden="1" customWidth="1"/>
    <col min="27" max="27" width="9.8515625" style="7" hidden="1" customWidth="1"/>
    <col min="28" max="29" width="9.8515625" style="8" hidden="1" customWidth="1"/>
    <col min="30" max="30" width="7.7109375" style="8" hidden="1" customWidth="1"/>
    <col min="31" max="31" width="9.57421875" style="7" hidden="1" customWidth="1"/>
    <col min="32" max="32" width="9.421875" style="7" customWidth="1"/>
    <col min="33" max="33" width="9.421875" style="40" customWidth="1"/>
    <col min="34" max="16384" width="11.421875" style="7" customWidth="1"/>
  </cols>
  <sheetData>
    <row r="1" spans="1:33" ht="16.5" customHeight="1" thickTop="1">
      <c r="A1" s="185" t="s">
        <v>16</v>
      </c>
      <c r="B1" s="32"/>
      <c r="C1" s="187" t="s">
        <v>15</v>
      </c>
      <c r="D1" s="188"/>
      <c r="E1" s="189" t="s">
        <v>14</v>
      </c>
      <c r="F1" s="190"/>
      <c r="G1" s="187" t="s">
        <v>13</v>
      </c>
      <c r="H1" s="191"/>
      <c r="I1" s="188"/>
      <c r="J1" s="41"/>
      <c r="K1" s="192" t="s">
        <v>17</v>
      </c>
      <c r="L1" s="193"/>
      <c r="M1" s="194"/>
      <c r="N1" s="195"/>
      <c r="O1" s="195"/>
      <c r="P1" s="195"/>
      <c r="Q1" s="196"/>
      <c r="R1" s="175" t="s">
        <v>18</v>
      </c>
      <c r="S1" s="176"/>
      <c r="T1" s="177"/>
      <c r="U1" s="178"/>
      <c r="V1" s="178"/>
      <c r="W1" s="178"/>
      <c r="X1" s="179"/>
      <c r="Y1" s="180" t="s">
        <v>19</v>
      </c>
      <c r="Z1" s="181"/>
      <c r="AA1" s="182"/>
      <c r="AB1" s="183"/>
      <c r="AC1" s="183"/>
      <c r="AD1" s="183"/>
      <c r="AE1" s="184"/>
      <c r="AF1" s="35"/>
      <c r="AG1" s="38"/>
    </row>
    <row r="2" spans="1:33" ht="35.25" customHeight="1">
      <c r="A2" s="186"/>
      <c r="B2" s="34" t="s">
        <v>7</v>
      </c>
      <c r="C2" s="19" t="s">
        <v>8</v>
      </c>
      <c r="D2" s="20" t="s">
        <v>9</v>
      </c>
      <c r="E2" s="21" t="s">
        <v>8</v>
      </c>
      <c r="F2" s="22" t="s">
        <v>9</v>
      </c>
      <c r="G2" s="19" t="s">
        <v>10</v>
      </c>
      <c r="H2" s="23" t="s">
        <v>11</v>
      </c>
      <c r="I2" s="20" t="s">
        <v>12</v>
      </c>
      <c r="J2" s="42" t="s">
        <v>25</v>
      </c>
      <c r="K2" s="24" t="s">
        <v>23</v>
      </c>
      <c r="L2" s="25" t="s">
        <v>22</v>
      </c>
      <c r="M2" s="26" t="s">
        <v>26</v>
      </c>
      <c r="N2" s="27" t="s">
        <v>27</v>
      </c>
      <c r="O2" s="27" t="s">
        <v>30</v>
      </c>
      <c r="P2" s="27" t="s">
        <v>28</v>
      </c>
      <c r="Q2" s="28" t="s">
        <v>24</v>
      </c>
      <c r="R2" s="24" t="s">
        <v>23</v>
      </c>
      <c r="S2" s="25" t="s">
        <v>22</v>
      </c>
      <c r="T2" s="26" t="s">
        <v>108</v>
      </c>
      <c r="U2" s="27" t="s">
        <v>109</v>
      </c>
      <c r="V2" s="27" t="s">
        <v>30</v>
      </c>
      <c r="W2" s="27" t="s">
        <v>110</v>
      </c>
      <c r="X2" s="28" t="s">
        <v>111</v>
      </c>
      <c r="Y2" s="24" t="s">
        <v>23</v>
      </c>
      <c r="Z2" s="25" t="s">
        <v>22</v>
      </c>
      <c r="AA2" s="26" t="s">
        <v>112</v>
      </c>
      <c r="AB2" s="27" t="s">
        <v>113</v>
      </c>
      <c r="AC2" s="27" t="s">
        <v>30</v>
      </c>
      <c r="AD2" s="27" t="s">
        <v>114</v>
      </c>
      <c r="AE2" s="28" t="s">
        <v>115</v>
      </c>
      <c r="AF2" s="36" t="s">
        <v>31</v>
      </c>
      <c r="AG2" s="33" t="s">
        <v>117</v>
      </c>
    </row>
    <row r="3" spans="1:34" s="107" customFormat="1" ht="14.25" customHeight="1">
      <c r="A3" s="45">
        <v>1</v>
      </c>
      <c r="B3" s="47">
        <v>1</v>
      </c>
      <c r="C3" s="136" t="s">
        <v>200</v>
      </c>
      <c r="D3" s="137" t="s">
        <v>88</v>
      </c>
      <c r="E3" s="138" t="s">
        <v>200</v>
      </c>
      <c r="F3" s="139" t="s">
        <v>57</v>
      </c>
      <c r="G3" s="140" t="s">
        <v>151</v>
      </c>
      <c r="H3" s="141" t="s">
        <v>201</v>
      </c>
      <c r="I3" s="56">
        <v>1964</v>
      </c>
      <c r="J3" s="59">
        <f>IF(I3=0,0,(Saisie_amateurs!$I3-Données_générales!$B$7)*Données_générales!$B$9)</f>
        <v>0.64</v>
      </c>
      <c r="K3" s="61">
        <v>35</v>
      </c>
      <c r="L3" s="62">
        <f>+K3*Données_générales!$B$3</f>
        <v>3500</v>
      </c>
      <c r="M3" s="63"/>
      <c r="N3" s="64">
        <f>IF(M3=0,0,+Données_générales!$B$11)</f>
        <v>0</v>
      </c>
      <c r="O3" s="65">
        <f>+(HOUR(ABS(M3-N3))*3600)+(MINUTE(ABS(M3-N3))*60)+(SECOND(ABS(M3-N3)))*Données_générales!$B$5</f>
        <v>0</v>
      </c>
      <c r="P3" s="66">
        <f>IF(O3&gt;100,$J3*100,$J3*O3)</f>
        <v>0</v>
      </c>
      <c r="Q3" s="72">
        <f>P3+L3</f>
        <v>3500</v>
      </c>
      <c r="R3" s="61">
        <v>16</v>
      </c>
      <c r="S3" s="62">
        <f>+R3*Données_générales!$B$3</f>
        <v>1600</v>
      </c>
      <c r="T3" s="63"/>
      <c r="U3" s="64">
        <f>IF(T3=0,0,+Données_générales!$B$13)</f>
        <v>0</v>
      </c>
      <c r="V3" s="65">
        <f>+(HOUR(ABS(T3-U3))*3600)+(MINUTE(ABS(T3-U3))*60)+(SECOND(ABS(T3-U3)))*Données_générales!$B$5</f>
        <v>0</v>
      </c>
      <c r="W3" s="66">
        <f>IF(V3&gt;100,$J3*100,$J3*V3)</f>
        <v>0</v>
      </c>
      <c r="X3" s="72">
        <f>W3+S3</f>
        <v>1600</v>
      </c>
      <c r="Y3" s="61"/>
      <c r="Z3" s="62">
        <f>+Y3*Données_générales!$B$3</f>
        <v>0</v>
      </c>
      <c r="AA3" s="63"/>
      <c r="AB3" s="64">
        <f>IF(AA3=0,0,+Données_générales!$B$15)</f>
        <v>0</v>
      </c>
      <c r="AC3" s="65">
        <f>+(HOUR(ABS(AA3-AB3))*3600)+(MINUTE(ABS(AA3-AB3))*60)+(SECOND(ABS(AA3-AB3)))*Données_générales!$B$5</f>
        <v>0</v>
      </c>
      <c r="AD3" s="62">
        <f>IF(AC3&gt;100,$J3*100,$J3*AC3)</f>
        <v>0</v>
      </c>
      <c r="AE3" s="72">
        <f>AD3+Z3</f>
        <v>0</v>
      </c>
      <c r="AF3" s="73">
        <f>+AE3+X3+Q3</f>
        <v>5100</v>
      </c>
      <c r="AG3" s="74"/>
      <c r="AH3" s="11"/>
    </row>
    <row r="4" spans="1:34" s="107" customFormat="1" ht="14.25" customHeight="1">
      <c r="A4" s="75">
        <v>2</v>
      </c>
      <c r="B4" s="76">
        <v>2</v>
      </c>
      <c r="C4" s="77" t="s">
        <v>202</v>
      </c>
      <c r="D4" s="152" t="s">
        <v>170</v>
      </c>
      <c r="E4" s="153" t="s">
        <v>202</v>
      </c>
      <c r="F4" s="154" t="s">
        <v>203</v>
      </c>
      <c r="G4" s="155" t="s">
        <v>151</v>
      </c>
      <c r="H4" s="156" t="s">
        <v>204</v>
      </c>
      <c r="I4" s="82">
        <v>1965</v>
      </c>
      <c r="J4" s="83">
        <f>IF(I4=0,0,(Saisie_amateurs!$I4-Données_générales!$B$7)*Données_générales!$B$9)</f>
        <v>0.65</v>
      </c>
      <c r="K4" s="84">
        <v>8</v>
      </c>
      <c r="L4" s="85">
        <f>+K4*Données_générales!$B$3</f>
        <v>800</v>
      </c>
      <c r="M4" s="86"/>
      <c r="N4" s="87">
        <f>IF(M4=0,0,+Données_générales!$B$11)</f>
        <v>0</v>
      </c>
      <c r="O4" s="88">
        <f>+(HOUR(ABS(M4-N4))*3600)+(MINUTE(ABS(M4-N4))*60)+(SECOND(ABS(M4-N4)))*Données_générales!$B$5</f>
        <v>0</v>
      </c>
      <c r="P4" s="117">
        <f aca="true" t="shared" si="0" ref="P4:P51">IF(O4&gt;100,$J4*100,$J4*O4)</f>
        <v>0</v>
      </c>
      <c r="Q4" s="118">
        <f aca="true" t="shared" si="1" ref="Q4:Q51">P4+L4</f>
        <v>800</v>
      </c>
      <c r="R4" s="84">
        <v>5</v>
      </c>
      <c r="S4" s="85">
        <f>+R4*Données_générales!$B$3</f>
        <v>500</v>
      </c>
      <c r="T4" s="86"/>
      <c r="U4" s="87">
        <f>IF(T4=0,0,+Données_générales!$B$13)</f>
        <v>0</v>
      </c>
      <c r="V4" s="88">
        <f>+(HOUR(ABS(T4-U4))*3600)+(MINUTE(ABS(T4-U4))*60)+(SECOND(ABS(T4-U4)))*Données_générales!$B$5</f>
        <v>0</v>
      </c>
      <c r="W4" s="117">
        <f aca="true" t="shared" si="2" ref="W4:W51">IF(V4&gt;100,$J4*100,$J4*V4)</f>
        <v>0</v>
      </c>
      <c r="X4" s="118">
        <f aca="true" t="shared" si="3" ref="X4:X51">W4+S4</f>
        <v>500</v>
      </c>
      <c r="Y4" s="84"/>
      <c r="Z4" s="85">
        <f>+Y4*Données_générales!$B$3</f>
        <v>0</v>
      </c>
      <c r="AA4" s="86"/>
      <c r="AB4" s="87">
        <f>IF(AA4=0,0,+Données_générales!$B$15)</f>
        <v>0</v>
      </c>
      <c r="AC4" s="88">
        <f>+(HOUR(ABS(AA4-AB4))*3600)+(MINUTE(ABS(AA4-AB4))*60)+(SECOND(ABS(AA4-AB4)))*Données_générales!$B$5</f>
        <v>0</v>
      </c>
      <c r="AD4" s="85">
        <f aca="true" t="shared" si="4" ref="AD4:AD51">IF(AC4&gt;100,$J4*100,$J4*AC4)</f>
        <v>0</v>
      </c>
      <c r="AE4" s="118">
        <f aca="true" t="shared" si="5" ref="AE4:AE51">AD4+Z4</f>
        <v>0</v>
      </c>
      <c r="AF4" s="121">
        <f aca="true" t="shared" si="6" ref="AF4:AF51">+AE4+X4+Q4</f>
        <v>1300</v>
      </c>
      <c r="AG4" s="89"/>
      <c r="AH4" s="11"/>
    </row>
    <row r="5" spans="1:38" s="107" customFormat="1" ht="14.25" customHeight="1">
      <c r="A5" s="45">
        <v>3</v>
      </c>
      <c r="B5" s="47">
        <v>3</v>
      </c>
      <c r="C5" s="136" t="s">
        <v>205</v>
      </c>
      <c r="D5" s="137" t="s">
        <v>206</v>
      </c>
      <c r="E5" s="145" t="s">
        <v>207</v>
      </c>
      <c r="F5" s="146" t="s">
        <v>150</v>
      </c>
      <c r="G5" s="140" t="s">
        <v>151</v>
      </c>
      <c r="H5" s="141" t="s">
        <v>201</v>
      </c>
      <c r="I5" s="56">
        <v>1967</v>
      </c>
      <c r="J5" s="59">
        <f>IF(I5=0,0,(Saisie_amateurs!$I5-Données_générales!$B$7)*Données_générales!$B$9)</f>
        <v>0.67</v>
      </c>
      <c r="K5" s="61">
        <v>10</v>
      </c>
      <c r="L5" s="62">
        <f>+K5*Données_générales!$B$3</f>
        <v>1000</v>
      </c>
      <c r="M5" s="63"/>
      <c r="N5" s="64">
        <f>IF(M5=0,0,+Données_générales!$B$11)</f>
        <v>0</v>
      </c>
      <c r="O5" s="65">
        <f>+(HOUR(ABS(M5-N5))*3600)+(MINUTE(ABS(M5-N5))*60)+(SECOND(ABS(M5-N5)))*Données_générales!$B$5</f>
        <v>0</v>
      </c>
      <c r="P5" s="66">
        <f t="shared" si="0"/>
        <v>0</v>
      </c>
      <c r="Q5" s="72">
        <f t="shared" si="1"/>
        <v>1000</v>
      </c>
      <c r="R5" s="61">
        <v>14</v>
      </c>
      <c r="S5" s="62">
        <f>+R5*Données_générales!$B$3</f>
        <v>1400</v>
      </c>
      <c r="T5" s="63"/>
      <c r="U5" s="64">
        <f>IF(T5=0,0,+Données_générales!$B$13)</f>
        <v>0</v>
      </c>
      <c r="V5" s="65">
        <f>+(HOUR(ABS(T5-U5))*3600)+(MINUTE(ABS(T5-U5))*60)+(SECOND(ABS(T5-U5)))*Données_générales!$B$5</f>
        <v>0</v>
      </c>
      <c r="W5" s="66">
        <f t="shared" si="2"/>
        <v>0</v>
      </c>
      <c r="X5" s="72">
        <f t="shared" si="3"/>
        <v>1400</v>
      </c>
      <c r="Y5" s="61"/>
      <c r="Z5" s="62">
        <f>+Y5*Données_générales!$B$3</f>
        <v>0</v>
      </c>
      <c r="AA5" s="63"/>
      <c r="AB5" s="64">
        <f>IF(AA5=0,0,+Données_générales!$B$15)</f>
        <v>0</v>
      </c>
      <c r="AC5" s="65">
        <f>+(HOUR(ABS(AA5-AB5))*3600)+(MINUTE(ABS(AA5-AB5))*60)+(SECOND(ABS(AA5-AB5)))*Données_générales!$B$5</f>
        <v>0</v>
      </c>
      <c r="AD5" s="62">
        <f t="shared" si="4"/>
        <v>0</v>
      </c>
      <c r="AE5" s="72">
        <f t="shared" si="5"/>
        <v>0</v>
      </c>
      <c r="AF5" s="73">
        <f t="shared" si="6"/>
        <v>2400</v>
      </c>
      <c r="AG5" s="74"/>
      <c r="AH5" s="11"/>
      <c r="AI5" s="11"/>
      <c r="AJ5" s="11"/>
      <c r="AK5" s="11"/>
      <c r="AL5" s="11"/>
    </row>
    <row r="6" spans="1:38" s="107" customFormat="1" ht="14.25" customHeight="1">
      <c r="A6" s="75">
        <v>4</v>
      </c>
      <c r="B6" s="76">
        <v>4</v>
      </c>
      <c r="C6" s="157" t="s">
        <v>208</v>
      </c>
      <c r="D6" s="158" t="s">
        <v>136</v>
      </c>
      <c r="E6" s="159" t="s">
        <v>208</v>
      </c>
      <c r="F6" s="160" t="s">
        <v>41</v>
      </c>
      <c r="G6" s="155" t="s">
        <v>151</v>
      </c>
      <c r="H6" s="156" t="s">
        <v>209</v>
      </c>
      <c r="I6" s="82">
        <v>1970</v>
      </c>
      <c r="J6" s="83">
        <f>IF(I6=0,0,(Saisie_amateurs!$I6-Données_générales!$B$7)*Données_générales!$B$9)</f>
        <v>0.7000000000000001</v>
      </c>
      <c r="K6" s="84">
        <v>20</v>
      </c>
      <c r="L6" s="85">
        <f>+K6*Données_générales!$B$3</f>
        <v>2000</v>
      </c>
      <c r="M6" s="86"/>
      <c r="N6" s="87">
        <f>IF(M6=0,0,+Données_générales!$B$11)</f>
        <v>0</v>
      </c>
      <c r="O6" s="88">
        <f>+(HOUR(ABS(M6-N6))*3600)+(MINUTE(ABS(M6-N6))*60)+(SECOND(ABS(M6-N6)))*Données_générales!$B$5</f>
        <v>0</v>
      </c>
      <c r="P6" s="117">
        <f t="shared" si="0"/>
        <v>0</v>
      </c>
      <c r="Q6" s="118">
        <f t="shared" si="1"/>
        <v>2000</v>
      </c>
      <c r="R6" s="197">
        <v>50</v>
      </c>
      <c r="S6" s="85">
        <f>+R6*Données_générales!$B$3</f>
        <v>5000</v>
      </c>
      <c r="T6" s="86"/>
      <c r="U6" s="87">
        <f>IF(T6=0,0,+Données_générales!$B$13)</f>
        <v>0</v>
      </c>
      <c r="V6" s="88">
        <f>+(HOUR(ABS(T6-U6))*3600)+(MINUTE(ABS(T6-U6))*60)+(SECOND(ABS(T6-U6)))*Données_générales!$B$5</f>
        <v>0</v>
      </c>
      <c r="W6" s="117">
        <f t="shared" si="2"/>
        <v>0</v>
      </c>
      <c r="X6" s="118">
        <f t="shared" si="3"/>
        <v>5000</v>
      </c>
      <c r="Y6" s="84"/>
      <c r="Z6" s="85">
        <f>+Y6*Données_générales!$B$3</f>
        <v>0</v>
      </c>
      <c r="AA6" s="86"/>
      <c r="AB6" s="87">
        <f>IF(AA6=0,0,+Données_générales!$B$15)</f>
        <v>0</v>
      </c>
      <c r="AC6" s="88">
        <f>+(HOUR(ABS(AA6-AB6))*3600)+(MINUTE(ABS(AA6-AB6))*60)+(SECOND(ABS(AA6-AB6)))*Données_générales!$B$5</f>
        <v>0</v>
      </c>
      <c r="AD6" s="85">
        <f t="shared" si="4"/>
        <v>0</v>
      </c>
      <c r="AE6" s="118">
        <f t="shared" si="5"/>
        <v>0</v>
      </c>
      <c r="AF6" s="121">
        <f t="shared" si="6"/>
        <v>7000</v>
      </c>
      <c r="AG6" s="89"/>
      <c r="AH6" s="11"/>
      <c r="AI6" s="11"/>
      <c r="AJ6" s="11"/>
      <c r="AK6" s="11"/>
      <c r="AL6" s="11"/>
    </row>
    <row r="7" spans="1:38" s="107" customFormat="1" ht="14.25" customHeight="1">
      <c r="A7" s="45">
        <v>5</v>
      </c>
      <c r="B7" s="47">
        <v>5</v>
      </c>
      <c r="C7" s="49" t="s">
        <v>48</v>
      </c>
      <c r="D7" s="142" t="s">
        <v>49</v>
      </c>
      <c r="E7" s="148" t="s">
        <v>48</v>
      </c>
      <c r="F7" s="149" t="s">
        <v>50</v>
      </c>
      <c r="G7" s="140" t="s">
        <v>151</v>
      </c>
      <c r="H7" s="141" t="s">
        <v>51</v>
      </c>
      <c r="I7" s="56">
        <v>1972</v>
      </c>
      <c r="J7" s="59">
        <f>IF(I7=0,0,(Saisie_amateurs!$I7-Données_générales!$B$7)*Données_générales!$B$9)</f>
        <v>0.72</v>
      </c>
      <c r="K7" s="61">
        <v>23</v>
      </c>
      <c r="L7" s="62">
        <f>+K7*Données_générales!$B$3</f>
        <v>2300</v>
      </c>
      <c r="M7" s="63"/>
      <c r="N7" s="64">
        <f>IF(M7=0,0,+Données_générales!$B$11)</f>
        <v>0</v>
      </c>
      <c r="O7" s="65">
        <f>+(HOUR(ABS(M7-N7))*3600)+(MINUTE(ABS(M7-N7))*60)+(SECOND(ABS(M7-N7)))*Données_générales!$B$5</f>
        <v>0</v>
      </c>
      <c r="P7" s="66">
        <f t="shared" si="0"/>
        <v>0</v>
      </c>
      <c r="Q7" s="72">
        <f t="shared" si="1"/>
        <v>2300</v>
      </c>
      <c r="R7" s="61">
        <v>23</v>
      </c>
      <c r="S7" s="62">
        <f>+R7*Données_générales!$B$3</f>
        <v>2300</v>
      </c>
      <c r="T7" s="63"/>
      <c r="U7" s="64">
        <f>IF(T7=0,0,+Données_générales!$B$13)</f>
        <v>0</v>
      </c>
      <c r="V7" s="65">
        <f>+(HOUR(ABS(T7-U7))*3600)+(MINUTE(ABS(T7-U7))*60)+(SECOND(ABS(T7-U7)))*Données_générales!$B$5</f>
        <v>0</v>
      </c>
      <c r="W7" s="66">
        <f t="shared" si="2"/>
        <v>0</v>
      </c>
      <c r="X7" s="72">
        <f t="shared" si="3"/>
        <v>2300</v>
      </c>
      <c r="Y7" s="61"/>
      <c r="Z7" s="62">
        <f>+Y7*Données_générales!$B$3</f>
        <v>0</v>
      </c>
      <c r="AA7" s="63"/>
      <c r="AB7" s="64">
        <f>IF(AA7=0,0,+Données_générales!$B$15)</f>
        <v>0</v>
      </c>
      <c r="AC7" s="65">
        <f>+(HOUR(ABS(AA7-AB7))*3600)+(MINUTE(ABS(AA7-AB7))*60)+(SECOND(ABS(AA7-AB7)))*Données_générales!$B$5</f>
        <v>0</v>
      </c>
      <c r="AD7" s="62">
        <f t="shared" si="4"/>
        <v>0</v>
      </c>
      <c r="AE7" s="72">
        <f t="shared" si="5"/>
        <v>0</v>
      </c>
      <c r="AF7" s="73">
        <f t="shared" si="6"/>
        <v>4600</v>
      </c>
      <c r="AG7" s="74"/>
      <c r="AH7" s="11"/>
      <c r="AI7" s="11"/>
      <c r="AJ7" s="11"/>
      <c r="AK7" s="11"/>
      <c r="AL7" s="11"/>
    </row>
    <row r="8" spans="1:38" s="107" customFormat="1" ht="14.25" customHeight="1">
      <c r="A8" s="75">
        <v>6</v>
      </c>
      <c r="B8" s="76">
        <v>6</v>
      </c>
      <c r="C8" s="161" t="s">
        <v>39</v>
      </c>
      <c r="D8" s="162" t="s">
        <v>40</v>
      </c>
      <c r="E8" s="163" t="s">
        <v>39</v>
      </c>
      <c r="F8" s="160" t="s">
        <v>41</v>
      </c>
      <c r="G8" s="155" t="s">
        <v>151</v>
      </c>
      <c r="H8" s="156" t="s">
        <v>210</v>
      </c>
      <c r="I8" s="82">
        <v>1972</v>
      </c>
      <c r="J8" s="83">
        <f>IF(I8=0,0,(Saisie_amateurs!$I8-Données_générales!$B$7)*Données_générales!$B$9)</f>
        <v>0.72</v>
      </c>
      <c r="K8" s="84">
        <v>0</v>
      </c>
      <c r="L8" s="85">
        <f>+K8*Données_générales!$B$3</f>
        <v>0</v>
      </c>
      <c r="M8" s="86"/>
      <c r="N8" s="87">
        <f>IF(M8=0,0,+Données_générales!$B$11)</f>
        <v>0</v>
      </c>
      <c r="O8" s="88">
        <f>+(HOUR(ABS(M8-N8))*3600)+(MINUTE(ABS(M8-N8))*60)+(SECOND(ABS(M8-N8)))*Données_générales!$B$5</f>
        <v>0</v>
      </c>
      <c r="P8" s="117">
        <f t="shared" si="0"/>
        <v>0</v>
      </c>
      <c r="Q8" s="118">
        <f t="shared" si="1"/>
        <v>0</v>
      </c>
      <c r="R8" s="84">
        <v>7</v>
      </c>
      <c r="S8" s="85">
        <f>+R8*Données_générales!$B$3</f>
        <v>700</v>
      </c>
      <c r="T8" s="86"/>
      <c r="U8" s="87">
        <f>IF(T8=0,0,+Données_générales!$B$13)</f>
        <v>0</v>
      </c>
      <c r="V8" s="88">
        <f>+(HOUR(ABS(T8-U8))*3600)+(MINUTE(ABS(T8-U8))*60)+(SECOND(ABS(T8-U8)))*Données_générales!$B$5</f>
        <v>0</v>
      </c>
      <c r="W8" s="117">
        <f t="shared" si="2"/>
        <v>0</v>
      </c>
      <c r="X8" s="118">
        <f t="shared" si="3"/>
        <v>700</v>
      </c>
      <c r="Y8" s="84"/>
      <c r="Z8" s="85">
        <f>+Y8*Données_générales!$B$3</f>
        <v>0</v>
      </c>
      <c r="AA8" s="86"/>
      <c r="AB8" s="87">
        <f>IF(AA8=0,0,+Données_générales!$B$15)</f>
        <v>0</v>
      </c>
      <c r="AC8" s="88">
        <f>+(HOUR(ABS(AA8-AB8))*3600)+(MINUTE(ABS(AA8-AB8))*60)+(SECOND(ABS(AA8-AB8)))*Données_générales!$B$5</f>
        <v>0</v>
      </c>
      <c r="AD8" s="85">
        <f t="shared" si="4"/>
        <v>0</v>
      </c>
      <c r="AE8" s="118">
        <f t="shared" si="5"/>
        <v>0</v>
      </c>
      <c r="AF8" s="121">
        <f t="shared" si="6"/>
        <v>700</v>
      </c>
      <c r="AG8" s="89"/>
      <c r="AH8" s="11"/>
      <c r="AI8" s="11"/>
      <c r="AJ8" s="11"/>
      <c r="AK8" s="11"/>
      <c r="AL8" s="11"/>
    </row>
    <row r="9" spans="1:38" s="107" customFormat="1" ht="14.25" customHeight="1">
      <c r="A9" s="45">
        <v>7</v>
      </c>
      <c r="B9" s="47">
        <v>7</v>
      </c>
      <c r="C9" s="136" t="s">
        <v>211</v>
      </c>
      <c r="D9" s="137" t="s">
        <v>69</v>
      </c>
      <c r="E9" s="138" t="s">
        <v>211</v>
      </c>
      <c r="F9" s="139" t="s">
        <v>212</v>
      </c>
      <c r="G9" s="140" t="s">
        <v>151</v>
      </c>
      <c r="H9" s="141" t="s">
        <v>213</v>
      </c>
      <c r="I9" s="56">
        <v>1973</v>
      </c>
      <c r="J9" s="59">
        <f>IF(I9=0,0,(Saisie_amateurs!$I9-Données_générales!$B$7)*Données_générales!$B$9)</f>
        <v>0.73</v>
      </c>
      <c r="K9" s="197">
        <v>50</v>
      </c>
      <c r="L9" s="62">
        <f>+K9*Données_générales!$B$3</f>
        <v>5000</v>
      </c>
      <c r="M9" s="63"/>
      <c r="N9" s="64">
        <f>IF(M9=0,0,+Données_générales!$B$11)</f>
        <v>0</v>
      </c>
      <c r="O9" s="65">
        <f>+(HOUR(ABS(M9-N9))*3600)+(MINUTE(ABS(M9-N9))*60)+(SECOND(ABS(M9-N9)))*Données_générales!$B$5</f>
        <v>0</v>
      </c>
      <c r="P9" s="66">
        <f t="shared" si="0"/>
        <v>0</v>
      </c>
      <c r="Q9" s="72">
        <f t="shared" si="1"/>
        <v>5000</v>
      </c>
      <c r="R9" s="197">
        <v>50</v>
      </c>
      <c r="S9" s="62">
        <f>+R9*Données_générales!$B$3</f>
        <v>5000</v>
      </c>
      <c r="T9" s="63"/>
      <c r="U9" s="64">
        <f>IF(T9=0,0,+Données_générales!$B$13)</f>
        <v>0</v>
      </c>
      <c r="V9" s="65">
        <f>+(HOUR(ABS(T9-U9))*3600)+(MINUTE(ABS(T9-U9))*60)+(SECOND(ABS(T9-U9)))*Données_générales!$B$5</f>
        <v>0</v>
      </c>
      <c r="W9" s="66">
        <f t="shared" si="2"/>
        <v>0</v>
      </c>
      <c r="X9" s="72">
        <f t="shared" si="3"/>
        <v>5000</v>
      </c>
      <c r="Y9" s="61"/>
      <c r="Z9" s="62">
        <f>+Y9*Données_générales!$B$3</f>
        <v>0</v>
      </c>
      <c r="AA9" s="63"/>
      <c r="AB9" s="64">
        <f>IF(AA9=0,0,+Données_générales!$B$15)</f>
        <v>0</v>
      </c>
      <c r="AC9" s="65">
        <f>+(HOUR(ABS(AA9-AB9))*3600)+(MINUTE(ABS(AA9-AB9))*60)+(SECOND(ABS(AA9-AB9)))*Données_générales!$B$5</f>
        <v>0</v>
      </c>
      <c r="AD9" s="62">
        <f t="shared" si="4"/>
        <v>0</v>
      </c>
      <c r="AE9" s="72">
        <f t="shared" si="5"/>
        <v>0</v>
      </c>
      <c r="AF9" s="73">
        <f t="shared" si="6"/>
        <v>10000</v>
      </c>
      <c r="AG9" s="74"/>
      <c r="AH9" s="11"/>
      <c r="AI9" s="11"/>
      <c r="AJ9" s="11"/>
      <c r="AK9" s="11"/>
      <c r="AL9" s="11"/>
    </row>
    <row r="10" spans="1:38" s="107" customFormat="1" ht="14.25" customHeight="1">
      <c r="A10" s="75">
        <v>8</v>
      </c>
      <c r="B10" s="76">
        <v>8</v>
      </c>
      <c r="C10" s="159" t="s">
        <v>214</v>
      </c>
      <c r="D10" s="160" t="s">
        <v>215</v>
      </c>
      <c r="E10" s="163" t="s">
        <v>37</v>
      </c>
      <c r="F10" s="160" t="s">
        <v>216</v>
      </c>
      <c r="G10" s="155" t="s">
        <v>151</v>
      </c>
      <c r="H10" s="156" t="s">
        <v>156</v>
      </c>
      <c r="I10" s="82">
        <v>1973</v>
      </c>
      <c r="J10" s="83">
        <f>IF(I10=0,0,(Saisie_amateurs!$I10-Données_générales!$B$7)*Données_générales!$B$9)</f>
        <v>0.73</v>
      </c>
      <c r="K10" s="84">
        <v>9</v>
      </c>
      <c r="L10" s="85">
        <f>+K10*Données_générales!$B$3</f>
        <v>900</v>
      </c>
      <c r="M10" s="86"/>
      <c r="N10" s="87">
        <f>IF(M10=0,0,+Données_générales!$B$11)</f>
        <v>0</v>
      </c>
      <c r="O10" s="88">
        <f>+(HOUR(ABS(M10-N10))*3600)+(MINUTE(ABS(M10-N10))*60)+(SECOND(ABS(M10-N10)))*Données_générales!$B$5</f>
        <v>0</v>
      </c>
      <c r="P10" s="117">
        <f t="shared" si="0"/>
        <v>0</v>
      </c>
      <c r="Q10" s="118">
        <f t="shared" si="1"/>
        <v>900</v>
      </c>
      <c r="R10" s="84">
        <v>14</v>
      </c>
      <c r="S10" s="85">
        <f>+R10*Données_générales!$B$3</f>
        <v>1400</v>
      </c>
      <c r="T10" s="86"/>
      <c r="U10" s="87">
        <f>IF(T10=0,0,+Données_générales!$B$13)</f>
        <v>0</v>
      </c>
      <c r="V10" s="88">
        <f>+(HOUR(ABS(T10-U10))*3600)+(MINUTE(ABS(T10-U10))*60)+(SECOND(ABS(T10-U10)))*Données_générales!$B$5</f>
        <v>0</v>
      </c>
      <c r="W10" s="117">
        <f t="shared" si="2"/>
        <v>0</v>
      </c>
      <c r="X10" s="118">
        <f t="shared" si="3"/>
        <v>1400</v>
      </c>
      <c r="Y10" s="84"/>
      <c r="Z10" s="85">
        <f>+Y10*Données_générales!$B$3</f>
        <v>0</v>
      </c>
      <c r="AA10" s="86"/>
      <c r="AB10" s="87">
        <f>IF(AA10=0,0,+Données_générales!$B$15)</f>
        <v>0</v>
      </c>
      <c r="AC10" s="88">
        <f>+(HOUR(ABS(AA10-AB10))*3600)+(MINUTE(ABS(AA10-AB10))*60)+(SECOND(ABS(AA10-AB10)))*Données_générales!$B$5</f>
        <v>0</v>
      </c>
      <c r="AD10" s="85">
        <f t="shared" si="4"/>
        <v>0</v>
      </c>
      <c r="AE10" s="118">
        <f t="shared" si="5"/>
        <v>0</v>
      </c>
      <c r="AF10" s="121">
        <f t="shared" si="6"/>
        <v>2300</v>
      </c>
      <c r="AG10" s="89"/>
      <c r="AH10" s="11"/>
      <c r="AI10" s="11"/>
      <c r="AJ10" s="11"/>
      <c r="AK10" s="11"/>
      <c r="AL10" s="11"/>
    </row>
    <row r="11" spans="1:38" s="107" customFormat="1" ht="14.25" customHeight="1">
      <c r="A11" s="45">
        <v>9</v>
      </c>
      <c r="B11" s="47">
        <v>9</v>
      </c>
      <c r="C11" s="136" t="s">
        <v>217</v>
      </c>
      <c r="D11" s="137" t="s">
        <v>103</v>
      </c>
      <c r="E11" s="138" t="s">
        <v>218</v>
      </c>
      <c r="F11" s="139" t="s">
        <v>92</v>
      </c>
      <c r="G11" s="140" t="s">
        <v>151</v>
      </c>
      <c r="H11" s="141" t="s">
        <v>219</v>
      </c>
      <c r="I11" s="56">
        <v>1973</v>
      </c>
      <c r="J11" s="59">
        <f>IF(I11=0,0,(Saisie_amateurs!$I11-Données_générales!$B$7)*Données_générales!$B$9)</f>
        <v>0.73</v>
      </c>
      <c r="K11" s="61">
        <v>25</v>
      </c>
      <c r="L11" s="62">
        <f>+K11*Données_générales!$B$3</f>
        <v>2500</v>
      </c>
      <c r="M11" s="63"/>
      <c r="N11" s="64">
        <f>IF(M11=0,0,+Données_générales!$B$11)</f>
        <v>0</v>
      </c>
      <c r="O11" s="65">
        <f>+(HOUR(ABS(M11-N11))*3600)+(MINUTE(ABS(M11-N11))*60)+(SECOND(ABS(M11-N11)))*Données_générales!$B$5</f>
        <v>0</v>
      </c>
      <c r="P11" s="66">
        <f t="shared" si="0"/>
        <v>0</v>
      </c>
      <c r="Q11" s="72">
        <f t="shared" si="1"/>
        <v>2500</v>
      </c>
      <c r="R11" s="61">
        <v>16</v>
      </c>
      <c r="S11" s="62">
        <f>+R11*Données_générales!$B$3</f>
        <v>1600</v>
      </c>
      <c r="T11" s="63"/>
      <c r="U11" s="64">
        <f>IF(T11=0,0,+Données_générales!$B$13)</f>
        <v>0</v>
      </c>
      <c r="V11" s="65">
        <f>+(HOUR(ABS(T11-U11))*3600)+(MINUTE(ABS(T11-U11))*60)+(SECOND(ABS(T11-U11)))*Données_générales!$B$5</f>
        <v>0</v>
      </c>
      <c r="W11" s="66">
        <f t="shared" si="2"/>
        <v>0</v>
      </c>
      <c r="X11" s="72">
        <f t="shared" si="3"/>
        <v>1600</v>
      </c>
      <c r="Y11" s="61"/>
      <c r="Z11" s="62">
        <f>+Y11*Données_générales!$B$3</f>
        <v>0</v>
      </c>
      <c r="AA11" s="63"/>
      <c r="AB11" s="64">
        <f>IF(AA11=0,0,+Données_générales!$B$15)</f>
        <v>0</v>
      </c>
      <c r="AC11" s="65">
        <f>+(HOUR(ABS(AA11-AB11))*3600)+(MINUTE(ABS(AA11-AB11))*60)+(SECOND(ABS(AA11-AB11)))*Données_générales!$B$5</f>
        <v>0</v>
      </c>
      <c r="AD11" s="62">
        <f t="shared" si="4"/>
        <v>0</v>
      </c>
      <c r="AE11" s="72">
        <f t="shared" si="5"/>
        <v>0</v>
      </c>
      <c r="AF11" s="73">
        <f t="shared" si="6"/>
        <v>4100</v>
      </c>
      <c r="AG11" s="74"/>
      <c r="AH11" s="11"/>
      <c r="AI11" s="11"/>
      <c r="AJ11" s="11"/>
      <c r="AK11" s="11"/>
      <c r="AL11" s="11"/>
    </row>
    <row r="12" spans="1:38" s="107" customFormat="1" ht="14.25" customHeight="1">
      <c r="A12" s="75">
        <v>10</v>
      </c>
      <c r="B12" s="76">
        <v>10</v>
      </c>
      <c r="C12" s="161" t="s">
        <v>220</v>
      </c>
      <c r="D12" s="162" t="s">
        <v>82</v>
      </c>
      <c r="E12" s="164" t="s">
        <v>221</v>
      </c>
      <c r="F12" s="162" t="s">
        <v>69</v>
      </c>
      <c r="G12" s="155" t="s">
        <v>151</v>
      </c>
      <c r="H12" s="156" t="s">
        <v>222</v>
      </c>
      <c r="I12" s="82">
        <v>1974</v>
      </c>
      <c r="J12" s="83">
        <f>IF(I12=0,0,(Saisie_amateurs!$I12-Données_générales!$B$7)*Données_générales!$B$9)</f>
        <v>0.74</v>
      </c>
      <c r="K12" s="197">
        <v>50</v>
      </c>
      <c r="L12" s="85">
        <f>+K12*Données_générales!$B$3</f>
        <v>5000</v>
      </c>
      <c r="M12" s="86"/>
      <c r="N12" s="87">
        <f>IF(M12=0,0,+Données_générales!$B$11)</f>
        <v>0</v>
      </c>
      <c r="O12" s="88">
        <f>+(HOUR(ABS(M12-N12))*3600)+(MINUTE(ABS(M12-N12))*60)+(SECOND(ABS(M12-N12)))*Données_générales!$B$5</f>
        <v>0</v>
      </c>
      <c r="P12" s="117">
        <f t="shared" si="0"/>
        <v>0</v>
      </c>
      <c r="Q12" s="118">
        <f t="shared" si="1"/>
        <v>5000</v>
      </c>
      <c r="R12" s="84">
        <v>15</v>
      </c>
      <c r="S12" s="85">
        <f>+R12*Données_générales!$B$3</f>
        <v>1500</v>
      </c>
      <c r="T12" s="86"/>
      <c r="U12" s="87">
        <f>IF(T12=0,0,+Données_générales!$B$13)</f>
        <v>0</v>
      </c>
      <c r="V12" s="88">
        <f>+(HOUR(ABS(T12-U12))*3600)+(MINUTE(ABS(T12-U12))*60)+(SECOND(ABS(T12-U12)))*Données_générales!$B$5</f>
        <v>0</v>
      </c>
      <c r="W12" s="117">
        <f t="shared" si="2"/>
        <v>0</v>
      </c>
      <c r="X12" s="118">
        <f t="shared" si="3"/>
        <v>1500</v>
      </c>
      <c r="Y12" s="84"/>
      <c r="Z12" s="85">
        <f>+Y12*Données_générales!$B$3</f>
        <v>0</v>
      </c>
      <c r="AA12" s="86"/>
      <c r="AB12" s="87">
        <f>IF(AA12=0,0,+Données_générales!$B$15)</f>
        <v>0</v>
      </c>
      <c r="AC12" s="88">
        <f>+(HOUR(ABS(AA12-AB12))*3600)+(MINUTE(ABS(AA12-AB12))*60)+(SECOND(ABS(AA12-AB12)))*Données_générales!$B$5</f>
        <v>0</v>
      </c>
      <c r="AD12" s="85">
        <f t="shared" si="4"/>
        <v>0</v>
      </c>
      <c r="AE12" s="118">
        <f t="shared" si="5"/>
        <v>0</v>
      </c>
      <c r="AF12" s="121">
        <f t="shared" si="6"/>
        <v>6500</v>
      </c>
      <c r="AG12" s="89"/>
      <c r="AH12" s="11"/>
      <c r="AI12" s="11"/>
      <c r="AJ12" s="11"/>
      <c r="AK12" s="11"/>
      <c r="AL12" s="11"/>
    </row>
    <row r="13" spans="1:38" s="107" customFormat="1" ht="14.25" customHeight="1">
      <c r="A13" s="45">
        <v>11</v>
      </c>
      <c r="B13" s="47">
        <v>11</v>
      </c>
      <c r="C13" s="136" t="s">
        <v>223</v>
      </c>
      <c r="D13" s="137" t="s">
        <v>69</v>
      </c>
      <c r="E13" s="145" t="s">
        <v>258</v>
      </c>
      <c r="F13" s="146" t="s">
        <v>259</v>
      </c>
      <c r="G13" s="140" t="s">
        <v>151</v>
      </c>
      <c r="H13" s="141" t="s">
        <v>219</v>
      </c>
      <c r="I13" s="56">
        <v>1976</v>
      </c>
      <c r="J13" s="59">
        <f>IF(I13=0,0,(Saisie_amateurs!$I13-Données_générales!$B$7)*Données_générales!$B$9)</f>
        <v>0.76</v>
      </c>
      <c r="K13" s="61">
        <v>5</v>
      </c>
      <c r="L13" s="62">
        <f>+K13*Données_générales!$B$3</f>
        <v>500</v>
      </c>
      <c r="M13" s="63"/>
      <c r="N13" s="64">
        <f>IF(M13=0,0,+Données_générales!$B$11)</f>
        <v>0</v>
      </c>
      <c r="O13" s="65">
        <f>+(HOUR(ABS(M13-N13))*3600)+(MINUTE(ABS(M13-N13))*60)+(SECOND(ABS(M13-N13)))*Données_générales!$B$5</f>
        <v>0</v>
      </c>
      <c r="P13" s="66">
        <f t="shared" si="0"/>
        <v>0</v>
      </c>
      <c r="Q13" s="72">
        <f t="shared" si="1"/>
        <v>500</v>
      </c>
      <c r="R13" s="61">
        <v>11</v>
      </c>
      <c r="S13" s="62">
        <f>+R13*Données_générales!$B$3</f>
        <v>1100</v>
      </c>
      <c r="T13" s="63"/>
      <c r="U13" s="64">
        <f>IF(T13=0,0,+Données_générales!$B$13)</f>
        <v>0</v>
      </c>
      <c r="V13" s="65">
        <f>+(HOUR(ABS(T13-U13))*3600)+(MINUTE(ABS(T13-U13))*60)+(SECOND(ABS(T13-U13)))*Données_générales!$B$5</f>
        <v>0</v>
      </c>
      <c r="W13" s="66">
        <f t="shared" si="2"/>
        <v>0</v>
      </c>
      <c r="X13" s="72">
        <f t="shared" si="3"/>
        <v>1100</v>
      </c>
      <c r="Y13" s="61"/>
      <c r="Z13" s="62">
        <f>+Y13*Données_générales!$B$3</f>
        <v>0</v>
      </c>
      <c r="AA13" s="63"/>
      <c r="AB13" s="64">
        <f>IF(AA13=0,0,+Données_générales!$B$15)</f>
        <v>0</v>
      </c>
      <c r="AC13" s="65">
        <f>+(HOUR(ABS(AA13-AB13))*3600)+(MINUTE(ABS(AA13-AB13))*60)+(SECOND(ABS(AA13-AB13)))*Données_générales!$B$5</f>
        <v>0</v>
      </c>
      <c r="AD13" s="62">
        <f t="shared" si="4"/>
        <v>0</v>
      </c>
      <c r="AE13" s="72">
        <f t="shared" si="5"/>
        <v>0</v>
      </c>
      <c r="AF13" s="73">
        <f t="shared" si="6"/>
        <v>1600</v>
      </c>
      <c r="AG13" s="74"/>
      <c r="AH13" s="11"/>
      <c r="AI13" s="11"/>
      <c r="AJ13" s="11"/>
      <c r="AK13" s="11"/>
      <c r="AL13" s="11"/>
    </row>
    <row r="14" spans="1:38" s="107" customFormat="1" ht="14.25" customHeight="1">
      <c r="A14" s="75">
        <v>12</v>
      </c>
      <c r="B14" s="76">
        <v>12</v>
      </c>
      <c r="C14" s="77" t="s">
        <v>224</v>
      </c>
      <c r="D14" s="152" t="s">
        <v>225</v>
      </c>
      <c r="E14" s="153" t="s">
        <v>98</v>
      </c>
      <c r="F14" s="154" t="s">
        <v>100</v>
      </c>
      <c r="G14" s="155" t="s">
        <v>151</v>
      </c>
      <c r="H14" s="156" t="s">
        <v>201</v>
      </c>
      <c r="I14" s="82">
        <v>1976</v>
      </c>
      <c r="J14" s="83">
        <f>IF(I14=0,0,(Saisie_amateurs!$I14-Données_générales!$B$7)*Données_générales!$B$9)</f>
        <v>0.76</v>
      </c>
      <c r="K14" s="84"/>
      <c r="L14" s="85">
        <f>+K14*Données_générales!$B$3</f>
        <v>0</v>
      </c>
      <c r="M14" s="86"/>
      <c r="N14" s="87">
        <f>IF(M14=0,0,+Données_générales!$B$11)</f>
        <v>0</v>
      </c>
      <c r="O14" s="88">
        <f>+(HOUR(ABS(M14-N14))*3600)+(MINUTE(ABS(M14-N14))*60)+(SECOND(ABS(M14-N14)))*Données_générales!$B$5</f>
        <v>0</v>
      </c>
      <c r="P14" s="117">
        <f t="shared" si="0"/>
        <v>0</v>
      </c>
      <c r="Q14" s="118">
        <f t="shared" si="1"/>
        <v>0</v>
      </c>
      <c r="R14" s="84">
        <v>4</v>
      </c>
      <c r="S14" s="85">
        <f>+R14*Données_générales!$B$3</f>
        <v>400</v>
      </c>
      <c r="T14" s="86"/>
      <c r="U14" s="87">
        <f>IF(T14=0,0,+Données_générales!$B$13)</f>
        <v>0</v>
      </c>
      <c r="V14" s="88">
        <f>+(HOUR(ABS(T14-U14))*3600)+(MINUTE(ABS(T14-U14))*60)+(SECOND(ABS(T14-U14)))*Données_générales!$B$5</f>
        <v>0</v>
      </c>
      <c r="W14" s="117">
        <f t="shared" si="2"/>
        <v>0</v>
      </c>
      <c r="X14" s="118">
        <f t="shared" si="3"/>
        <v>400</v>
      </c>
      <c r="Y14" s="84"/>
      <c r="Z14" s="85">
        <f>+Y14*Données_générales!$B$3</f>
        <v>0</v>
      </c>
      <c r="AA14" s="86"/>
      <c r="AB14" s="87">
        <f>IF(AA14=0,0,+Données_générales!$B$15)</f>
        <v>0</v>
      </c>
      <c r="AC14" s="88">
        <f>+(HOUR(ABS(AA14-AB14))*3600)+(MINUTE(ABS(AA14-AB14))*60)+(SECOND(ABS(AA14-AB14)))*Données_générales!$B$5</f>
        <v>0</v>
      </c>
      <c r="AD14" s="85">
        <f t="shared" si="4"/>
        <v>0</v>
      </c>
      <c r="AE14" s="118">
        <f t="shared" si="5"/>
        <v>0</v>
      </c>
      <c r="AF14" s="121">
        <f t="shared" si="6"/>
        <v>400</v>
      </c>
      <c r="AG14" s="89"/>
      <c r="AH14" s="11"/>
      <c r="AI14" s="11"/>
      <c r="AJ14" s="11"/>
      <c r="AK14" s="11"/>
      <c r="AL14" s="11"/>
    </row>
    <row r="15" spans="1:38" s="107" customFormat="1" ht="14.25" customHeight="1">
      <c r="A15" s="45">
        <v>13</v>
      </c>
      <c r="B15" s="47">
        <v>13</v>
      </c>
      <c r="C15" s="136" t="s">
        <v>226</v>
      </c>
      <c r="D15" s="137" t="s">
        <v>227</v>
      </c>
      <c r="E15" s="138" t="s">
        <v>226</v>
      </c>
      <c r="F15" s="139" t="s">
        <v>228</v>
      </c>
      <c r="G15" s="140" t="s">
        <v>151</v>
      </c>
      <c r="H15" s="141" t="s">
        <v>201</v>
      </c>
      <c r="I15" s="56">
        <v>1976</v>
      </c>
      <c r="J15" s="59">
        <f>IF(I15=0,0,(Saisie_amateurs!$I15-Données_générales!$B$7)*Données_générales!$B$9)</f>
        <v>0.76</v>
      </c>
      <c r="K15" s="61">
        <v>22</v>
      </c>
      <c r="L15" s="62">
        <f>+K15*Données_générales!$B$3</f>
        <v>2200</v>
      </c>
      <c r="M15" s="63"/>
      <c r="N15" s="64">
        <f>IF(M15=0,0,+Données_générales!$B$11)</f>
        <v>0</v>
      </c>
      <c r="O15" s="65">
        <f>+(HOUR(ABS(M15-N15))*3600)+(MINUTE(ABS(M15-N15))*60)+(SECOND(ABS(M15-N15)))*Données_générales!$B$5</f>
        <v>0</v>
      </c>
      <c r="P15" s="66">
        <f t="shared" si="0"/>
        <v>0</v>
      </c>
      <c r="Q15" s="72">
        <f t="shared" si="1"/>
        <v>2200</v>
      </c>
      <c r="R15" s="61">
        <v>4</v>
      </c>
      <c r="S15" s="62">
        <f>+R15*Données_générales!$B$3</f>
        <v>400</v>
      </c>
      <c r="T15" s="63"/>
      <c r="U15" s="64">
        <f>IF(T15=0,0,+Données_générales!$B$13)</f>
        <v>0</v>
      </c>
      <c r="V15" s="65">
        <f>+(HOUR(ABS(T15-U15))*3600)+(MINUTE(ABS(T15-U15))*60)+(SECOND(ABS(T15-U15)))*Données_générales!$B$5</f>
        <v>0</v>
      </c>
      <c r="W15" s="66">
        <f t="shared" si="2"/>
        <v>0</v>
      </c>
      <c r="X15" s="72">
        <f t="shared" si="3"/>
        <v>400</v>
      </c>
      <c r="Y15" s="61"/>
      <c r="Z15" s="62">
        <f>+Y15*Données_générales!$B$3</f>
        <v>0</v>
      </c>
      <c r="AA15" s="63"/>
      <c r="AB15" s="64">
        <f>IF(AA15=0,0,+Données_générales!$B$15)</f>
        <v>0</v>
      </c>
      <c r="AC15" s="65">
        <f>+(HOUR(ABS(AA15-AB15))*3600)+(MINUTE(ABS(AA15-AB15))*60)+(SECOND(ABS(AA15-AB15)))*Données_générales!$B$5</f>
        <v>0</v>
      </c>
      <c r="AD15" s="62">
        <f t="shared" si="4"/>
        <v>0</v>
      </c>
      <c r="AE15" s="72">
        <f t="shared" si="5"/>
        <v>0</v>
      </c>
      <c r="AF15" s="73">
        <f t="shared" si="6"/>
        <v>2600</v>
      </c>
      <c r="AG15" s="74"/>
      <c r="AH15" s="11"/>
      <c r="AI15" s="11"/>
      <c r="AJ15" s="11"/>
      <c r="AK15" s="11"/>
      <c r="AL15" s="11"/>
    </row>
    <row r="16" spans="1:38" s="107" customFormat="1" ht="14.25" customHeight="1">
      <c r="A16" s="75">
        <v>14</v>
      </c>
      <c r="B16" s="76">
        <v>14</v>
      </c>
      <c r="C16" s="161" t="s">
        <v>229</v>
      </c>
      <c r="D16" s="162" t="s">
        <v>90</v>
      </c>
      <c r="E16" s="157" t="s">
        <v>230</v>
      </c>
      <c r="F16" s="158" t="s">
        <v>231</v>
      </c>
      <c r="G16" s="155" t="s">
        <v>151</v>
      </c>
      <c r="H16" s="156" t="s">
        <v>201</v>
      </c>
      <c r="I16" s="82">
        <v>1978</v>
      </c>
      <c r="J16" s="83">
        <f>IF(I16=0,0,(Saisie_amateurs!$I16-Données_générales!$B$7)*Données_générales!$B$9)</f>
        <v>0.78</v>
      </c>
      <c r="K16" s="197">
        <v>50</v>
      </c>
      <c r="L16" s="85">
        <f>+K16*Données_générales!$B$3</f>
        <v>5000</v>
      </c>
      <c r="M16" s="86"/>
      <c r="N16" s="87">
        <f>IF(M16=0,0,+Données_générales!$B$11)</f>
        <v>0</v>
      </c>
      <c r="O16" s="88">
        <f>+(HOUR(ABS(M16-N16))*3600)+(MINUTE(ABS(M16-N16))*60)+(SECOND(ABS(M16-N16)))*Données_générales!$B$5</f>
        <v>0</v>
      </c>
      <c r="P16" s="117">
        <f t="shared" si="0"/>
        <v>0</v>
      </c>
      <c r="Q16" s="118">
        <f t="shared" si="1"/>
        <v>5000</v>
      </c>
      <c r="R16" s="84">
        <v>26</v>
      </c>
      <c r="S16" s="85">
        <f>+R16*Données_générales!$B$3</f>
        <v>2600</v>
      </c>
      <c r="T16" s="86"/>
      <c r="U16" s="87">
        <f>IF(T16=0,0,+Données_générales!$B$13)</f>
        <v>0</v>
      </c>
      <c r="V16" s="88">
        <f>+(HOUR(ABS(T16-U16))*3600)+(MINUTE(ABS(T16-U16))*60)+(SECOND(ABS(T16-U16)))*Données_générales!$B$5</f>
        <v>0</v>
      </c>
      <c r="W16" s="117">
        <f t="shared" si="2"/>
        <v>0</v>
      </c>
      <c r="X16" s="118">
        <f t="shared" si="3"/>
        <v>2600</v>
      </c>
      <c r="Y16" s="84"/>
      <c r="Z16" s="85">
        <f>+Y16*Données_générales!$B$3</f>
        <v>0</v>
      </c>
      <c r="AA16" s="86"/>
      <c r="AB16" s="87">
        <f>IF(AA16=0,0,+Données_générales!$B$15)</f>
        <v>0</v>
      </c>
      <c r="AC16" s="88">
        <f>+(HOUR(ABS(AA16-AB16))*3600)+(MINUTE(ABS(AA16-AB16))*60)+(SECOND(ABS(AA16-AB16)))*Données_générales!$B$5</f>
        <v>0</v>
      </c>
      <c r="AD16" s="85">
        <f t="shared" si="4"/>
        <v>0</v>
      </c>
      <c r="AE16" s="118">
        <f t="shared" si="5"/>
        <v>0</v>
      </c>
      <c r="AF16" s="121">
        <f t="shared" si="6"/>
        <v>7600</v>
      </c>
      <c r="AG16" s="89"/>
      <c r="AH16" s="11"/>
      <c r="AI16" s="11"/>
      <c r="AJ16" s="11"/>
      <c r="AK16" s="11"/>
      <c r="AL16" s="11"/>
    </row>
    <row r="17" spans="1:38" s="107" customFormat="1" ht="14.25" customHeight="1">
      <c r="A17" s="45">
        <v>15</v>
      </c>
      <c r="B17" s="47">
        <v>15</v>
      </c>
      <c r="C17" s="136" t="s">
        <v>232</v>
      </c>
      <c r="D17" s="137" t="s">
        <v>158</v>
      </c>
      <c r="E17" s="138" t="s">
        <v>232</v>
      </c>
      <c r="F17" s="139" t="s">
        <v>81</v>
      </c>
      <c r="G17" s="140" t="s">
        <v>151</v>
      </c>
      <c r="H17" s="141" t="s">
        <v>156</v>
      </c>
      <c r="I17" s="56">
        <v>1978</v>
      </c>
      <c r="J17" s="59">
        <f>IF(I17=0,0,(Saisie_amateurs!$I17-Données_générales!$B$7)*Données_générales!$B$9)</f>
        <v>0.78</v>
      </c>
      <c r="K17" s="61">
        <v>25</v>
      </c>
      <c r="L17" s="62">
        <f>+K17*Données_générales!$B$3</f>
        <v>2500</v>
      </c>
      <c r="M17" s="63"/>
      <c r="N17" s="64">
        <f>IF(M17=0,0,+Données_générales!$B$11)</f>
        <v>0</v>
      </c>
      <c r="O17" s="65">
        <f>+(HOUR(ABS(M17-N17))*3600)+(MINUTE(ABS(M17-N17))*60)+(SECOND(ABS(M17-N17)))*Données_générales!$B$5</f>
        <v>0</v>
      </c>
      <c r="P17" s="66">
        <f t="shared" si="0"/>
        <v>0</v>
      </c>
      <c r="Q17" s="72">
        <f t="shared" si="1"/>
        <v>2500</v>
      </c>
      <c r="R17" s="197">
        <v>50</v>
      </c>
      <c r="S17" s="62">
        <f>+R17*Données_générales!$B$3</f>
        <v>5000</v>
      </c>
      <c r="T17" s="63"/>
      <c r="U17" s="64">
        <f>IF(T17=0,0,+Données_générales!$B$13)</f>
        <v>0</v>
      </c>
      <c r="V17" s="65">
        <f>+(HOUR(ABS(T17-U17))*3600)+(MINUTE(ABS(T17-U17))*60)+(SECOND(ABS(T17-U17)))*Données_générales!$B$5</f>
        <v>0</v>
      </c>
      <c r="W17" s="66">
        <f t="shared" si="2"/>
        <v>0</v>
      </c>
      <c r="X17" s="72">
        <f t="shared" si="3"/>
        <v>5000</v>
      </c>
      <c r="Y17" s="61"/>
      <c r="Z17" s="62">
        <f>+Y17*Données_générales!$B$3</f>
        <v>0</v>
      </c>
      <c r="AA17" s="63"/>
      <c r="AB17" s="64">
        <f>IF(AA17=0,0,+Données_générales!$B$15)</f>
        <v>0</v>
      </c>
      <c r="AC17" s="65">
        <f>+(HOUR(ABS(AA17-AB17))*3600)+(MINUTE(ABS(AA17-AB17))*60)+(SECOND(ABS(AA17-AB17)))*Données_générales!$B$5</f>
        <v>0</v>
      </c>
      <c r="AD17" s="62">
        <f t="shared" si="4"/>
        <v>0</v>
      </c>
      <c r="AE17" s="72">
        <f t="shared" si="5"/>
        <v>0</v>
      </c>
      <c r="AF17" s="73">
        <f t="shared" si="6"/>
        <v>7500</v>
      </c>
      <c r="AG17" s="74"/>
      <c r="AH17" s="11"/>
      <c r="AI17" s="11"/>
      <c r="AJ17" s="11"/>
      <c r="AK17" s="11"/>
      <c r="AL17" s="11"/>
    </row>
    <row r="18" spans="1:38" s="107" customFormat="1" ht="14.25" customHeight="1">
      <c r="A18" s="75">
        <v>16</v>
      </c>
      <c r="B18" s="76">
        <v>16</v>
      </c>
      <c r="C18" s="161" t="s">
        <v>233</v>
      </c>
      <c r="D18" s="162" t="s">
        <v>91</v>
      </c>
      <c r="E18" s="163" t="s">
        <v>233</v>
      </c>
      <c r="F18" s="160" t="s">
        <v>234</v>
      </c>
      <c r="G18" s="155" t="s">
        <v>151</v>
      </c>
      <c r="H18" s="156" t="s">
        <v>201</v>
      </c>
      <c r="I18" s="82">
        <v>1979</v>
      </c>
      <c r="J18" s="83">
        <f>IF(I18=0,0,(Saisie_amateurs!$I18-Données_générales!$B$7)*Données_générales!$B$9)</f>
        <v>0.79</v>
      </c>
      <c r="K18" s="84">
        <v>15</v>
      </c>
      <c r="L18" s="85">
        <f>+K18*Données_générales!$B$3</f>
        <v>1500</v>
      </c>
      <c r="M18" s="86"/>
      <c r="N18" s="87">
        <f>IF(M18=0,0,+Données_générales!$B$11)</f>
        <v>0</v>
      </c>
      <c r="O18" s="88">
        <f>+(HOUR(ABS(M18-N18))*3600)+(MINUTE(ABS(M18-N18))*60)+(SECOND(ABS(M18-N18)))*Données_générales!$B$5</f>
        <v>0</v>
      </c>
      <c r="P18" s="117">
        <f t="shared" si="0"/>
        <v>0</v>
      </c>
      <c r="Q18" s="118">
        <f t="shared" si="1"/>
        <v>1500</v>
      </c>
      <c r="R18" s="84">
        <v>30</v>
      </c>
      <c r="S18" s="85">
        <f>+R18*Données_générales!$B$3</f>
        <v>3000</v>
      </c>
      <c r="T18" s="86"/>
      <c r="U18" s="87">
        <f>IF(T18=0,0,+Données_générales!$B$13)</f>
        <v>0</v>
      </c>
      <c r="V18" s="88">
        <f>+(HOUR(ABS(T18-U18))*3600)+(MINUTE(ABS(T18-U18))*60)+(SECOND(ABS(T18-U18)))*Données_générales!$B$5</f>
        <v>0</v>
      </c>
      <c r="W18" s="117">
        <f t="shared" si="2"/>
        <v>0</v>
      </c>
      <c r="X18" s="118">
        <f t="shared" si="3"/>
        <v>3000</v>
      </c>
      <c r="Y18" s="84"/>
      <c r="Z18" s="85">
        <f>+Y18*Données_générales!$B$3</f>
        <v>0</v>
      </c>
      <c r="AA18" s="86"/>
      <c r="AB18" s="87">
        <f>IF(AA18=0,0,+Données_générales!$B$15)</f>
        <v>0</v>
      </c>
      <c r="AC18" s="88">
        <f>+(HOUR(ABS(AA18-AB18))*3600)+(MINUTE(ABS(AA18-AB18))*60)+(SECOND(ABS(AA18-AB18)))*Données_générales!$B$5</f>
        <v>0</v>
      </c>
      <c r="AD18" s="85">
        <f t="shared" si="4"/>
        <v>0</v>
      </c>
      <c r="AE18" s="118">
        <f t="shared" si="5"/>
        <v>0</v>
      </c>
      <c r="AF18" s="121">
        <f t="shared" si="6"/>
        <v>4500</v>
      </c>
      <c r="AG18" s="89"/>
      <c r="AH18" s="11"/>
      <c r="AI18" s="11"/>
      <c r="AJ18" s="11"/>
      <c r="AK18" s="11"/>
      <c r="AL18" s="11"/>
    </row>
    <row r="19" spans="1:38" s="107" customFormat="1" ht="14.25" customHeight="1">
      <c r="A19" s="45">
        <v>17</v>
      </c>
      <c r="B19" s="47">
        <v>17</v>
      </c>
      <c r="C19" s="151" t="s">
        <v>235</v>
      </c>
      <c r="D19" s="146" t="s">
        <v>236</v>
      </c>
      <c r="E19" s="150" t="s">
        <v>237</v>
      </c>
      <c r="F19" s="137" t="s">
        <v>238</v>
      </c>
      <c r="G19" s="140" t="s">
        <v>151</v>
      </c>
      <c r="H19" s="141" t="s">
        <v>239</v>
      </c>
      <c r="I19" s="56">
        <v>1979</v>
      </c>
      <c r="J19" s="59">
        <f>IF(I19=0,0,(Saisie_amateurs!$I19-Données_générales!$B$7)*Données_générales!$B$9)</f>
        <v>0.79</v>
      </c>
      <c r="K19" s="61">
        <v>19</v>
      </c>
      <c r="L19" s="62">
        <f>+K19*Données_générales!$B$3</f>
        <v>1900</v>
      </c>
      <c r="M19" s="63"/>
      <c r="N19" s="64">
        <f>IF(M19=0,0,+Données_générales!$B$11)</f>
        <v>0</v>
      </c>
      <c r="O19" s="65">
        <f>+(HOUR(ABS(M19-N19))*3600)+(MINUTE(ABS(M19-N19))*60)+(SECOND(ABS(M19-N19)))*Données_générales!$B$5</f>
        <v>0</v>
      </c>
      <c r="P19" s="66">
        <f t="shared" si="0"/>
        <v>0</v>
      </c>
      <c r="Q19" s="72">
        <f t="shared" si="1"/>
        <v>1900</v>
      </c>
      <c r="R19" s="61">
        <v>4</v>
      </c>
      <c r="S19" s="62">
        <f>+R19*Données_générales!$B$3</f>
        <v>400</v>
      </c>
      <c r="T19" s="63"/>
      <c r="U19" s="64">
        <f>IF(T19=0,0,+Données_générales!$B$13)</f>
        <v>0</v>
      </c>
      <c r="V19" s="65">
        <f>+(HOUR(ABS(T19-U19))*3600)+(MINUTE(ABS(T19-U19))*60)+(SECOND(ABS(T19-U19)))*Données_générales!$B$5</f>
        <v>0</v>
      </c>
      <c r="W19" s="66">
        <f t="shared" si="2"/>
        <v>0</v>
      </c>
      <c r="X19" s="72">
        <f t="shared" si="3"/>
        <v>400</v>
      </c>
      <c r="Y19" s="61"/>
      <c r="Z19" s="62">
        <f>+Y19*Données_générales!$B$3</f>
        <v>0</v>
      </c>
      <c r="AA19" s="63"/>
      <c r="AB19" s="64">
        <f>IF(AA19=0,0,+Données_générales!$B$15)</f>
        <v>0</v>
      </c>
      <c r="AC19" s="65">
        <f>+(HOUR(ABS(AA19-AB19))*3600)+(MINUTE(ABS(AA19-AB19))*60)+(SECOND(ABS(AA19-AB19)))*Données_générales!$B$5</f>
        <v>0</v>
      </c>
      <c r="AD19" s="62">
        <f t="shared" si="4"/>
        <v>0</v>
      </c>
      <c r="AE19" s="72">
        <f t="shared" si="5"/>
        <v>0</v>
      </c>
      <c r="AF19" s="73">
        <f t="shared" si="6"/>
        <v>2300</v>
      </c>
      <c r="AG19" s="74"/>
      <c r="AH19" s="11"/>
      <c r="AI19" s="11"/>
      <c r="AJ19" s="11"/>
      <c r="AK19" s="11"/>
      <c r="AL19" s="11"/>
    </row>
    <row r="20" spans="1:38" s="107" customFormat="1" ht="14.25" customHeight="1">
      <c r="A20" s="75">
        <v>18</v>
      </c>
      <c r="B20" s="76">
        <v>18</v>
      </c>
      <c r="C20" s="161" t="s">
        <v>240</v>
      </c>
      <c r="D20" s="162" t="s">
        <v>105</v>
      </c>
      <c r="E20" s="157" t="s">
        <v>240</v>
      </c>
      <c r="F20" s="158" t="s">
        <v>122</v>
      </c>
      <c r="G20" s="155" t="s">
        <v>151</v>
      </c>
      <c r="H20" s="156" t="s">
        <v>201</v>
      </c>
      <c r="I20" s="82">
        <v>1980</v>
      </c>
      <c r="J20" s="83">
        <f>IF(I20=0,0,(Saisie_amateurs!$I20-Données_générales!$B$7)*Données_générales!$B$9)</f>
        <v>0.8</v>
      </c>
      <c r="K20" s="84">
        <v>14</v>
      </c>
      <c r="L20" s="85">
        <f>+K20*Données_générales!$B$3</f>
        <v>1400</v>
      </c>
      <c r="M20" s="86"/>
      <c r="N20" s="87">
        <f>IF(M20=0,0,+Données_générales!$B$11)</f>
        <v>0</v>
      </c>
      <c r="O20" s="88">
        <f>+(HOUR(ABS(M20-N20))*3600)+(MINUTE(ABS(M20-N20))*60)+(SECOND(ABS(M20-N20)))*Données_générales!$B$5</f>
        <v>0</v>
      </c>
      <c r="P20" s="117">
        <f t="shared" si="0"/>
        <v>0</v>
      </c>
      <c r="Q20" s="118">
        <f t="shared" si="1"/>
        <v>1400</v>
      </c>
      <c r="R20" s="84">
        <v>16</v>
      </c>
      <c r="S20" s="85">
        <f>+R20*Données_générales!$B$3</f>
        <v>1600</v>
      </c>
      <c r="T20" s="86"/>
      <c r="U20" s="87">
        <f>IF(T20=0,0,+Données_générales!$B$13)</f>
        <v>0</v>
      </c>
      <c r="V20" s="88">
        <f>+(HOUR(ABS(T20-U20))*3600)+(MINUTE(ABS(T20-U20))*60)+(SECOND(ABS(T20-U20)))*Données_générales!$B$5</f>
        <v>0</v>
      </c>
      <c r="W20" s="117">
        <f t="shared" si="2"/>
        <v>0</v>
      </c>
      <c r="X20" s="118">
        <f t="shared" si="3"/>
        <v>1600</v>
      </c>
      <c r="Y20" s="84"/>
      <c r="Z20" s="85">
        <f>+Y20*Données_générales!$B$3</f>
        <v>0</v>
      </c>
      <c r="AA20" s="86"/>
      <c r="AB20" s="87">
        <f>IF(AA20=0,0,+Données_générales!$B$15)</f>
        <v>0</v>
      </c>
      <c r="AC20" s="88">
        <f>+(HOUR(ABS(AA20-AB20))*3600)+(MINUTE(ABS(AA20-AB20))*60)+(SECOND(ABS(AA20-AB20)))*Données_générales!$B$5</f>
        <v>0</v>
      </c>
      <c r="AD20" s="85">
        <f t="shared" si="4"/>
        <v>0</v>
      </c>
      <c r="AE20" s="118">
        <f t="shared" si="5"/>
        <v>0</v>
      </c>
      <c r="AF20" s="121">
        <f t="shared" si="6"/>
        <v>3000</v>
      </c>
      <c r="AG20" s="89"/>
      <c r="AH20" s="11"/>
      <c r="AI20" s="11"/>
      <c r="AJ20" s="11"/>
      <c r="AK20" s="11"/>
      <c r="AL20" s="11"/>
    </row>
    <row r="21" spans="1:38" s="107" customFormat="1" ht="14.25" customHeight="1">
      <c r="A21" s="45">
        <v>19</v>
      </c>
      <c r="B21" s="47">
        <v>19</v>
      </c>
      <c r="C21" s="151" t="s">
        <v>241</v>
      </c>
      <c r="D21" s="146" t="s">
        <v>242</v>
      </c>
      <c r="E21" s="150" t="s">
        <v>127</v>
      </c>
      <c r="F21" s="137" t="s">
        <v>145</v>
      </c>
      <c r="G21" s="140" t="s">
        <v>151</v>
      </c>
      <c r="H21" s="141" t="s">
        <v>201</v>
      </c>
      <c r="I21" s="56">
        <v>1980</v>
      </c>
      <c r="J21" s="59">
        <f>IF(I21=0,0,(Saisie_amateurs!$I21-Données_générales!$B$7)*Données_générales!$B$9)</f>
        <v>0.8</v>
      </c>
      <c r="K21" s="61">
        <v>4</v>
      </c>
      <c r="L21" s="62">
        <f>+K21*Données_générales!$B$3</f>
        <v>400</v>
      </c>
      <c r="M21" s="63"/>
      <c r="N21" s="64">
        <f>IF(M21=0,0,+Données_générales!$B$11)</f>
        <v>0</v>
      </c>
      <c r="O21" s="65">
        <f>+(HOUR(ABS(M21-N21))*3600)+(MINUTE(ABS(M21-N21))*60)+(SECOND(ABS(M21-N21)))*Données_générales!$B$5</f>
        <v>0</v>
      </c>
      <c r="P21" s="66">
        <f t="shared" si="0"/>
        <v>0</v>
      </c>
      <c r="Q21" s="72">
        <f t="shared" si="1"/>
        <v>400</v>
      </c>
      <c r="R21" s="61">
        <v>7</v>
      </c>
      <c r="S21" s="62">
        <f>+R21*Données_générales!$B$3</f>
        <v>700</v>
      </c>
      <c r="T21" s="63"/>
      <c r="U21" s="64">
        <f>IF(T21=0,0,+Données_générales!$B$13)</f>
        <v>0</v>
      </c>
      <c r="V21" s="65">
        <f>+(HOUR(ABS(T21-U21))*3600)+(MINUTE(ABS(T21-U21))*60)+(SECOND(ABS(T21-U21)))*Données_générales!$B$5</f>
        <v>0</v>
      </c>
      <c r="W21" s="66">
        <f t="shared" si="2"/>
        <v>0</v>
      </c>
      <c r="X21" s="72">
        <f t="shared" si="3"/>
        <v>700</v>
      </c>
      <c r="Y21" s="61"/>
      <c r="Z21" s="62">
        <f>+Y21*Données_générales!$B$3</f>
        <v>0</v>
      </c>
      <c r="AA21" s="63"/>
      <c r="AB21" s="64">
        <f>IF(AA21=0,0,+Données_générales!$B$15)</f>
        <v>0</v>
      </c>
      <c r="AC21" s="65">
        <f>+(HOUR(ABS(AA21-AB21))*3600)+(MINUTE(ABS(AA21-AB21))*60)+(SECOND(ABS(AA21-AB21)))*Données_générales!$B$5</f>
        <v>0</v>
      </c>
      <c r="AD21" s="62">
        <f t="shared" si="4"/>
        <v>0</v>
      </c>
      <c r="AE21" s="72">
        <f t="shared" si="5"/>
        <v>0</v>
      </c>
      <c r="AF21" s="73">
        <f t="shared" si="6"/>
        <v>1100</v>
      </c>
      <c r="AG21" s="74"/>
      <c r="AH21" s="11"/>
      <c r="AI21" s="11"/>
      <c r="AJ21" s="11"/>
      <c r="AK21" s="11"/>
      <c r="AL21" s="11"/>
    </row>
    <row r="22" spans="1:38" s="107" customFormat="1" ht="14.25" customHeight="1">
      <c r="A22" s="75">
        <v>20</v>
      </c>
      <c r="B22" s="76">
        <v>20</v>
      </c>
      <c r="C22" s="161" t="s">
        <v>84</v>
      </c>
      <c r="D22" s="162" t="s">
        <v>53</v>
      </c>
      <c r="E22" s="163" t="s">
        <v>84</v>
      </c>
      <c r="F22" s="160" t="s">
        <v>80</v>
      </c>
      <c r="G22" s="155" t="s">
        <v>151</v>
      </c>
      <c r="H22" s="156" t="s">
        <v>85</v>
      </c>
      <c r="I22" s="82">
        <v>1983</v>
      </c>
      <c r="J22" s="83">
        <f>IF(I22=0,0,(Saisie_amateurs!$I22-Données_générales!$B$7)*Données_générales!$B$9)</f>
        <v>0.8300000000000001</v>
      </c>
      <c r="K22" s="84">
        <v>4</v>
      </c>
      <c r="L22" s="85">
        <f>+K22*Données_générales!$B$3</f>
        <v>400</v>
      </c>
      <c r="M22" s="86"/>
      <c r="N22" s="87">
        <f>IF(M22=0,0,+Données_générales!$B$11)</f>
        <v>0</v>
      </c>
      <c r="O22" s="88">
        <f>+(HOUR(ABS(M22-N22))*3600)+(MINUTE(ABS(M22-N22))*60)+(SECOND(ABS(M22-N22)))*Données_générales!$B$5</f>
        <v>0</v>
      </c>
      <c r="P22" s="117">
        <f t="shared" si="0"/>
        <v>0</v>
      </c>
      <c r="Q22" s="118">
        <f t="shared" si="1"/>
        <v>400</v>
      </c>
      <c r="R22" s="84">
        <v>26</v>
      </c>
      <c r="S22" s="85">
        <f>+R22*Données_générales!$B$3</f>
        <v>2600</v>
      </c>
      <c r="T22" s="86"/>
      <c r="U22" s="87">
        <f>IF(T22=0,0,+Données_générales!$B$13)</f>
        <v>0</v>
      </c>
      <c r="V22" s="88">
        <f>+(HOUR(ABS(T22-U22))*3600)+(MINUTE(ABS(T22-U22))*60)+(SECOND(ABS(T22-U22)))*Données_générales!$B$5</f>
        <v>0</v>
      </c>
      <c r="W22" s="117">
        <f t="shared" si="2"/>
        <v>0</v>
      </c>
      <c r="X22" s="118">
        <f t="shared" si="3"/>
        <v>2600</v>
      </c>
      <c r="Y22" s="84"/>
      <c r="Z22" s="85">
        <f>+Y22*Données_générales!$B$3</f>
        <v>0</v>
      </c>
      <c r="AA22" s="86"/>
      <c r="AB22" s="87">
        <f>IF(AA22=0,0,+Données_générales!$B$15)</f>
        <v>0</v>
      </c>
      <c r="AC22" s="88">
        <f>+(HOUR(ABS(AA22-AB22))*3600)+(MINUTE(ABS(AA22-AB22))*60)+(SECOND(ABS(AA22-AB22)))*Données_générales!$B$5</f>
        <v>0</v>
      </c>
      <c r="AD22" s="85">
        <f t="shared" si="4"/>
        <v>0</v>
      </c>
      <c r="AE22" s="118">
        <f t="shared" si="5"/>
        <v>0</v>
      </c>
      <c r="AF22" s="121">
        <f t="shared" si="6"/>
        <v>3000</v>
      </c>
      <c r="AG22" s="89"/>
      <c r="AH22" s="11"/>
      <c r="AI22" s="11"/>
      <c r="AJ22" s="11"/>
      <c r="AK22" s="11"/>
      <c r="AL22" s="11"/>
    </row>
    <row r="23" spans="1:38" s="107" customFormat="1" ht="14.25" customHeight="1">
      <c r="A23" s="45">
        <v>21</v>
      </c>
      <c r="B23" s="47">
        <v>21</v>
      </c>
      <c r="C23" s="136" t="s">
        <v>243</v>
      </c>
      <c r="D23" s="137" t="s">
        <v>244</v>
      </c>
      <c r="E23" s="138" t="s">
        <v>243</v>
      </c>
      <c r="F23" s="139" t="s">
        <v>245</v>
      </c>
      <c r="G23" s="140" t="s">
        <v>151</v>
      </c>
      <c r="H23" s="141" t="s">
        <v>246</v>
      </c>
      <c r="I23" s="56">
        <v>1984</v>
      </c>
      <c r="J23" s="59">
        <f>IF(I23=0,0,(Saisie_amateurs!$I23-Données_générales!$B$7)*Données_générales!$B$9)</f>
        <v>0.84</v>
      </c>
      <c r="K23" s="61">
        <v>21</v>
      </c>
      <c r="L23" s="62">
        <f>+K23*Données_générales!$B$3</f>
        <v>2100</v>
      </c>
      <c r="M23" s="63"/>
      <c r="N23" s="64">
        <f>IF(M23=0,0,+Données_générales!$B$11)</f>
        <v>0</v>
      </c>
      <c r="O23" s="65">
        <f>+(HOUR(ABS(M23-N23))*3600)+(MINUTE(ABS(M23-N23))*60)+(SECOND(ABS(M23-N23)))*Données_générales!$B$5</f>
        <v>0</v>
      </c>
      <c r="P23" s="66">
        <f t="shared" si="0"/>
        <v>0</v>
      </c>
      <c r="Q23" s="72">
        <f t="shared" si="1"/>
        <v>2100</v>
      </c>
      <c r="R23" s="61">
        <v>21</v>
      </c>
      <c r="S23" s="62">
        <f>+R23*Données_générales!$B$3</f>
        <v>2100</v>
      </c>
      <c r="T23" s="63"/>
      <c r="U23" s="64">
        <f>IF(T23=0,0,+Données_générales!$B$13)</f>
        <v>0</v>
      </c>
      <c r="V23" s="65">
        <f>+(HOUR(ABS(T23-U23))*3600)+(MINUTE(ABS(T23-U23))*60)+(SECOND(ABS(T23-U23)))*Données_générales!$B$5</f>
        <v>0</v>
      </c>
      <c r="W23" s="66">
        <f t="shared" si="2"/>
        <v>0</v>
      </c>
      <c r="X23" s="72">
        <f t="shared" si="3"/>
        <v>2100</v>
      </c>
      <c r="Y23" s="61"/>
      <c r="Z23" s="62">
        <f>+Y23*Données_générales!$B$3</f>
        <v>0</v>
      </c>
      <c r="AA23" s="63"/>
      <c r="AB23" s="64">
        <f>IF(AA23=0,0,+Données_générales!$B$15)</f>
        <v>0</v>
      </c>
      <c r="AC23" s="65">
        <f>+(HOUR(ABS(AA23-AB23))*3600)+(MINUTE(ABS(AA23-AB23))*60)+(SECOND(ABS(AA23-AB23)))*Données_générales!$B$5</f>
        <v>0</v>
      </c>
      <c r="AD23" s="62">
        <f t="shared" si="4"/>
        <v>0</v>
      </c>
      <c r="AE23" s="72">
        <f t="shared" si="5"/>
        <v>0</v>
      </c>
      <c r="AF23" s="73">
        <f t="shared" si="6"/>
        <v>4200</v>
      </c>
      <c r="AG23" s="74"/>
      <c r="AH23" s="11"/>
      <c r="AI23" s="11"/>
      <c r="AJ23" s="11"/>
      <c r="AK23" s="11"/>
      <c r="AL23" s="11"/>
    </row>
    <row r="24" spans="1:38" s="107" customFormat="1" ht="14.25" customHeight="1">
      <c r="A24" s="75">
        <v>22</v>
      </c>
      <c r="B24" s="76">
        <v>22</v>
      </c>
      <c r="C24" s="161" t="s">
        <v>247</v>
      </c>
      <c r="D24" s="162" t="s">
        <v>69</v>
      </c>
      <c r="E24" s="163" t="s">
        <v>135</v>
      </c>
      <c r="F24" s="160" t="s">
        <v>83</v>
      </c>
      <c r="G24" s="155" t="s">
        <v>151</v>
      </c>
      <c r="H24" s="156" t="s">
        <v>201</v>
      </c>
      <c r="I24" s="82">
        <v>1985</v>
      </c>
      <c r="J24" s="83">
        <f>IF(I24=0,0,(Saisie_amateurs!$I24-Données_générales!$B$7)*Données_générales!$B$9)</f>
        <v>0.85</v>
      </c>
      <c r="K24" s="197">
        <v>50</v>
      </c>
      <c r="L24" s="85">
        <f>+K24*Données_générales!$B$3</f>
        <v>5000</v>
      </c>
      <c r="M24" s="86"/>
      <c r="N24" s="87">
        <f>IF(M24=0,0,+Données_générales!$B$11)</f>
        <v>0</v>
      </c>
      <c r="O24" s="88">
        <f>+(HOUR(ABS(M24-N24))*3600)+(MINUTE(ABS(M24-N24))*60)+(SECOND(ABS(M24-N24)))*Données_générales!$B$5</f>
        <v>0</v>
      </c>
      <c r="P24" s="117">
        <f t="shared" si="0"/>
        <v>0</v>
      </c>
      <c r="Q24" s="118">
        <f t="shared" si="1"/>
        <v>5000</v>
      </c>
      <c r="R24" s="84">
        <v>22</v>
      </c>
      <c r="S24" s="85">
        <f>+R24*Données_générales!$B$3</f>
        <v>2200</v>
      </c>
      <c r="T24" s="86"/>
      <c r="U24" s="87">
        <f>IF(T24=0,0,+Données_générales!$B$13)</f>
        <v>0</v>
      </c>
      <c r="V24" s="88">
        <f>+(HOUR(ABS(T24-U24))*3600)+(MINUTE(ABS(T24-U24))*60)+(SECOND(ABS(T24-U24)))*Données_générales!$B$5</f>
        <v>0</v>
      </c>
      <c r="W24" s="117">
        <f t="shared" si="2"/>
        <v>0</v>
      </c>
      <c r="X24" s="118">
        <f t="shared" si="3"/>
        <v>2200</v>
      </c>
      <c r="Y24" s="84"/>
      <c r="Z24" s="85">
        <f>+Y24*Données_générales!$B$3</f>
        <v>0</v>
      </c>
      <c r="AA24" s="86"/>
      <c r="AB24" s="87">
        <f>IF(AA24=0,0,+Données_générales!$B$15)</f>
        <v>0</v>
      </c>
      <c r="AC24" s="88">
        <f>+(HOUR(ABS(AA24-AB24))*3600)+(MINUTE(ABS(AA24-AB24))*60)+(SECOND(ABS(AA24-AB24)))*Données_générales!$B$5</f>
        <v>0</v>
      </c>
      <c r="AD24" s="85">
        <f t="shared" si="4"/>
        <v>0</v>
      </c>
      <c r="AE24" s="118">
        <f t="shared" si="5"/>
        <v>0</v>
      </c>
      <c r="AF24" s="121">
        <f t="shared" si="6"/>
        <v>7200</v>
      </c>
      <c r="AG24" s="89"/>
      <c r="AH24" s="11"/>
      <c r="AI24" s="11"/>
      <c r="AJ24" s="11"/>
      <c r="AK24" s="11"/>
      <c r="AL24" s="11"/>
    </row>
    <row r="25" spans="1:38" s="107" customFormat="1" ht="14.25" customHeight="1">
      <c r="A25" s="45">
        <v>23</v>
      </c>
      <c r="B25" s="47">
        <v>23</v>
      </c>
      <c r="C25" s="136" t="s">
        <v>248</v>
      </c>
      <c r="D25" s="137" t="s">
        <v>79</v>
      </c>
      <c r="E25" s="145" t="s">
        <v>42</v>
      </c>
      <c r="F25" s="146" t="s">
        <v>43</v>
      </c>
      <c r="G25" s="140" t="s">
        <v>151</v>
      </c>
      <c r="H25" s="141" t="s">
        <v>249</v>
      </c>
      <c r="I25" s="56">
        <v>1986</v>
      </c>
      <c r="J25" s="59">
        <f>IF(I25=0,0,(Saisie_amateurs!$I25-Données_générales!$B$7)*Données_générales!$B$9)</f>
        <v>0.86</v>
      </c>
      <c r="K25" s="61">
        <v>16</v>
      </c>
      <c r="L25" s="62">
        <f>+K25*Données_générales!$B$3</f>
        <v>1600</v>
      </c>
      <c r="M25" s="63"/>
      <c r="N25" s="64">
        <f>IF(M25=0,0,+Données_générales!$B$11)</f>
        <v>0</v>
      </c>
      <c r="O25" s="65">
        <f>+(HOUR(ABS(M25-N25))*3600)+(MINUTE(ABS(M25-N25))*60)+(SECOND(ABS(M25-N25)))*Données_générales!$B$5</f>
        <v>0</v>
      </c>
      <c r="P25" s="66">
        <f t="shared" si="0"/>
        <v>0</v>
      </c>
      <c r="Q25" s="72">
        <f t="shared" si="1"/>
        <v>1600</v>
      </c>
      <c r="R25" s="61">
        <v>1</v>
      </c>
      <c r="S25" s="62">
        <f>+R25*Données_générales!$B$3</f>
        <v>100</v>
      </c>
      <c r="T25" s="63"/>
      <c r="U25" s="64">
        <f>IF(T25=0,0,+Données_générales!$B$13)</f>
        <v>0</v>
      </c>
      <c r="V25" s="65">
        <f>+(HOUR(ABS(T25-U25))*3600)+(MINUTE(ABS(T25-U25))*60)+(SECOND(ABS(T25-U25)))*Données_générales!$B$5</f>
        <v>0</v>
      </c>
      <c r="W25" s="66">
        <f t="shared" si="2"/>
        <v>0</v>
      </c>
      <c r="X25" s="72">
        <f t="shared" si="3"/>
        <v>100</v>
      </c>
      <c r="Y25" s="61"/>
      <c r="Z25" s="62">
        <f>+Y25*Données_générales!$B$3</f>
        <v>0</v>
      </c>
      <c r="AA25" s="63"/>
      <c r="AB25" s="64">
        <f>IF(AA25=0,0,+Données_générales!$B$15)</f>
        <v>0</v>
      </c>
      <c r="AC25" s="65">
        <f>+(HOUR(ABS(AA25-AB25))*3600)+(MINUTE(ABS(AA25-AB25))*60)+(SECOND(ABS(AA25-AB25)))*Données_générales!$B$5</f>
        <v>0</v>
      </c>
      <c r="AD25" s="62">
        <f t="shared" si="4"/>
        <v>0</v>
      </c>
      <c r="AE25" s="72">
        <f t="shared" si="5"/>
        <v>0</v>
      </c>
      <c r="AF25" s="73">
        <f t="shared" si="6"/>
        <v>1700</v>
      </c>
      <c r="AG25" s="74"/>
      <c r="AH25" s="11"/>
      <c r="AI25" s="11"/>
      <c r="AJ25" s="11"/>
      <c r="AK25" s="11"/>
      <c r="AL25" s="11"/>
    </row>
    <row r="26" spans="1:38" s="107" customFormat="1" ht="14.25" customHeight="1">
      <c r="A26" s="75">
        <v>24</v>
      </c>
      <c r="B26" s="76">
        <v>24</v>
      </c>
      <c r="C26" s="77" t="s">
        <v>250</v>
      </c>
      <c r="D26" s="152" t="s">
        <v>251</v>
      </c>
      <c r="E26" s="155" t="s">
        <v>252</v>
      </c>
      <c r="F26" s="152" t="s">
        <v>104</v>
      </c>
      <c r="G26" s="155" t="s">
        <v>151</v>
      </c>
      <c r="H26" s="156" t="s">
        <v>201</v>
      </c>
      <c r="I26" s="82">
        <v>1986</v>
      </c>
      <c r="J26" s="83">
        <f>IF(I26=0,0,(Saisie_amateurs!$I26-Données_générales!$B$7)*Données_générales!$B$9)</f>
        <v>0.86</v>
      </c>
      <c r="K26" s="197">
        <v>50</v>
      </c>
      <c r="L26" s="85">
        <f>+K26*Données_générales!$B$3</f>
        <v>5000</v>
      </c>
      <c r="M26" s="86"/>
      <c r="N26" s="87">
        <f>IF(M26=0,0,+Données_générales!$B$11)</f>
        <v>0</v>
      </c>
      <c r="O26" s="88">
        <f>+(HOUR(ABS(M26-N26))*3600)+(MINUTE(ABS(M26-N26))*60)+(SECOND(ABS(M26-N26)))*Données_générales!$B$5</f>
        <v>0</v>
      </c>
      <c r="P26" s="117">
        <f t="shared" si="0"/>
        <v>0</v>
      </c>
      <c r="Q26" s="118">
        <f t="shared" si="1"/>
        <v>5000</v>
      </c>
      <c r="R26" s="197">
        <v>50</v>
      </c>
      <c r="S26" s="85">
        <f>+R26*Données_générales!$B$3</f>
        <v>5000</v>
      </c>
      <c r="T26" s="86"/>
      <c r="U26" s="87">
        <f>IF(T26=0,0,+Données_générales!$B$13)</f>
        <v>0</v>
      </c>
      <c r="V26" s="88">
        <f>+(HOUR(ABS(T26-U26))*3600)+(MINUTE(ABS(T26-U26))*60)+(SECOND(ABS(T26-U26)))*Données_générales!$B$5</f>
        <v>0</v>
      </c>
      <c r="W26" s="117">
        <f t="shared" si="2"/>
        <v>0</v>
      </c>
      <c r="X26" s="118">
        <f t="shared" si="3"/>
        <v>5000</v>
      </c>
      <c r="Y26" s="84"/>
      <c r="Z26" s="85">
        <f>+Y26*Données_générales!$B$3</f>
        <v>0</v>
      </c>
      <c r="AA26" s="86"/>
      <c r="AB26" s="87">
        <f>IF(AA26=0,0,+Données_générales!$B$15)</f>
        <v>0</v>
      </c>
      <c r="AC26" s="88">
        <f>+(HOUR(ABS(AA26-AB26))*3600)+(MINUTE(ABS(AA26-AB26))*60)+(SECOND(ABS(AA26-AB26)))*Données_générales!$B$5</f>
        <v>0</v>
      </c>
      <c r="AD26" s="85">
        <f t="shared" si="4"/>
        <v>0</v>
      </c>
      <c r="AE26" s="118">
        <f t="shared" si="5"/>
        <v>0</v>
      </c>
      <c r="AF26" s="121">
        <f t="shared" si="6"/>
        <v>10000</v>
      </c>
      <c r="AG26" s="89"/>
      <c r="AH26" s="11"/>
      <c r="AI26" s="11"/>
      <c r="AJ26" s="11"/>
      <c r="AK26" s="11"/>
      <c r="AL26" s="11"/>
    </row>
    <row r="27" spans="1:38" s="107" customFormat="1" ht="14.25" customHeight="1">
      <c r="A27" s="45">
        <v>25</v>
      </c>
      <c r="B27" s="47">
        <v>25</v>
      </c>
      <c r="C27" s="147" t="s">
        <v>42</v>
      </c>
      <c r="D27" s="139" t="s">
        <v>86</v>
      </c>
      <c r="E27" s="138" t="s">
        <v>248</v>
      </c>
      <c r="F27" s="139" t="s">
        <v>86</v>
      </c>
      <c r="G27" s="140" t="s">
        <v>151</v>
      </c>
      <c r="H27" s="141" t="s">
        <v>246</v>
      </c>
      <c r="I27" s="56">
        <v>1987</v>
      </c>
      <c r="J27" s="59">
        <f>IF(I27=0,0,(Saisie_amateurs!$I27-Données_générales!$B$7)*Données_générales!$B$9)</f>
        <v>0.87</v>
      </c>
      <c r="K27" s="61">
        <v>25</v>
      </c>
      <c r="L27" s="62">
        <f>+K27*Données_générales!$B$3</f>
        <v>2500</v>
      </c>
      <c r="M27" s="63"/>
      <c r="N27" s="64">
        <f>IF(M27=0,0,+Données_générales!$B$11)</f>
        <v>0</v>
      </c>
      <c r="O27" s="65">
        <f>+(HOUR(ABS(M27-N27))*3600)+(MINUTE(ABS(M27-N27))*60)+(SECOND(ABS(M27-N27)))*Données_générales!$B$5</f>
        <v>0</v>
      </c>
      <c r="P27" s="66">
        <f t="shared" si="0"/>
        <v>0</v>
      </c>
      <c r="Q27" s="72">
        <f t="shared" si="1"/>
        <v>2500</v>
      </c>
      <c r="R27" s="61">
        <v>9</v>
      </c>
      <c r="S27" s="62">
        <f>+R27*Données_générales!$B$3</f>
        <v>900</v>
      </c>
      <c r="T27" s="63"/>
      <c r="U27" s="64">
        <f>IF(T27=0,0,+Données_générales!$B$13)</f>
        <v>0</v>
      </c>
      <c r="V27" s="65">
        <f>+(HOUR(ABS(T27-U27))*3600)+(MINUTE(ABS(T27-U27))*60)+(SECOND(ABS(T27-U27)))*Données_générales!$B$5</f>
        <v>0</v>
      </c>
      <c r="W27" s="66">
        <f t="shared" si="2"/>
        <v>0</v>
      </c>
      <c r="X27" s="72">
        <f t="shared" si="3"/>
        <v>900</v>
      </c>
      <c r="Y27" s="61"/>
      <c r="Z27" s="62">
        <f>+Y27*Données_générales!$B$3</f>
        <v>0</v>
      </c>
      <c r="AA27" s="63"/>
      <c r="AB27" s="64">
        <f>IF(AA27=0,0,+Données_générales!$B$15)</f>
        <v>0</v>
      </c>
      <c r="AC27" s="65">
        <f>+(HOUR(ABS(AA27-AB27))*3600)+(MINUTE(ABS(AA27-AB27))*60)+(SECOND(ABS(AA27-AB27)))*Données_générales!$B$5</f>
        <v>0</v>
      </c>
      <c r="AD27" s="62">
        <f t="shared" si="4"/>
        <v>0</v>
      </c>
      <c r="AE27" s="72">
        <f t="shared" si="5"/>
        <v>0</v>
      </c>
      <c r="AF27" s="73">
        <f t="shared" si="6"/>
        <v>3400</v>
      </c>
      <c r="AG27" s="74"/>
      <c r="AH27" s="11"/>
      <c r="AI27" s="11"/>
      <c r="AJ27" s="11"/>
      <c r="AK27" s="11"/>
      <c r="AL27" s="11"/>
    </row>
    <row r="28" spans="1:38" s="107" customFormat="1" ht="14.25" customHeight="1">
      <c r="A28" s="75">
        <v>26</v>
      </c>
      <c r="B28" s="76">
        <v>26</v>
      </c>
      <c r="C28" s="77" t="s">
        <v>208</v>
      </c>
      <c r="D28" s="152" t="s">
        <v>253</v>
      </c>
      <c r="E28" s="155" t="s">
        <v>208</v>
      </c>
      <c r="F28" s="152" t="s">
        <v>254</v>
      </c>
      <c r="G28" s="155" t="s">
        <v>151</v>
      </c>
      <c r="H28" s="156" t="s">
        <v>201</v>
      </c>
      <c r="I28" s="82">
        <v>1987</v>
      </c>
      <c r="J28" s="83">
        <f>IF(I28=0,0,(Saisie_amateurs!$I28-Données_générales!$B$7)*Données_générales!$B$9)</f>
        <v>0.87</v>
      </c>
      <c r="K28" s="84">
        <v>19</v>
      </c>
      <c r="L28" s="85">
        <f>+K28*Données_générales!$B$3</f>
        <v>1900</v>
      </c>
      <c r="M28" s="86"/>
      <c r="N28" s="87">
        <f>IF(M28=0,0,+Données_générales!$B$11)</f>
        <v>0</v>
      </c>
      <c r="O28" s="88">
        <f>+(HOUR(ABS(M28-N28))*3600)+(MINUTE(ABS(M28-N28))*60)+(SECOND(ABS(M28-N28)))*Données_générales!$B$5</f>
        <v>0</v>
      </c>
      <c r="P28" s="117">
        <f t="shared" si="0"/>
        <v>0</v>
      </c>
      <c r="Q28" s="118">
        <f t="shared" si="1"/>
        <v>1900</v>
      </c>
      <c r="R28" s="84">
        <v>21</v>
      </c>
      <c r="S28" s="85">
        <f>+R28*Données_générales!$B$3</f>
        <v>2100</v>
      </c>
      <c r="T28" s="86"/>
      <c r="U28" s="87">
        <f>IF(T28=0,0,+Données_générales!$B$13)</f>
        <v>0</v>
      </c>
      <c r="V28" s="88">
        <f>+(HOUR(ABS(T28-U28))*3600)+(MINUTE(ABS(T28-U28))*60)+(SECOND(ABS(T28-U28)))*Données_générales!$B$5</f>
        <v>0</v>
      </c>
      <c r="W28" s="117">
        <f t="shared" si="2"/>
        <v>0</v>
      </c>
      <c r="X28" s="118">
        <f t="shared" si="3"/>
        <v>2100</v>
      </c>
      <c r="Y28" s="84"/>
      <c r="Z28" s="85">
        <f>+Y28*Données_générales!$B$3</f>
        <v>0</v>
      </c>
      <c r="AA28" s="86"/>
      <c r="AB28" s="87">
        <f>IF(AA28=0,0,+Données_générales!$B$15)</f>
        <v>0</v>
      </c>
      <c r="AC28" s="88">
        <f>+(HOUR(ABS(AA28-AB28))*3600)+(MINUTE(ABS(AA28-AB28))*60)+(SECOND(ABS(AA28-AB28)))*Données_générales!$B$5</f>
        <v>0</v>
      </c>
      <c r="AD28" s="85">
        <f t="shared" si="4"/>
        <v>0</v>
      </c>
      <c r="AE28" s="118">
        <f t="shared" si="5"/>
        <v>0</v>
      </c>
      <c r="AF28" s="121">
        <f t="shared" si="6"/>
        <v>4000</v>
      </c>
      <c r="AG28" s="89"/>
      <c r="AH28" s="11"/>
      <c r="AI28" s="11"/>
      <c r="AJ28" s="11"/>
      <c r="AK28" s="11"/>
      <c r="AL28" s="11"/>
    </row>
    <row r="29" spans="1:38" s="107" customFormat="1" ht="14.25" customHeight="1" thickBot="1">
      <c r="A29" s="46">
        <v>27</v>
      </c>
      <c r="B29" s="48">
        <v>27</v>
      </c>
      <c r="C29" s="165" t="s">
        <v>255</v>
      </c>
      <c r="D29" s="166" t="s">
        <v>102</v>
      </c>
      <c r="E29" s="167" t="s">
        <v>255</v>
      </c>
      <c r="F29" s="168" t="s">
        <v>256</v>
      </c>
      <c r="G29" s="169" t="s">
        <v>151</v>
      </c>
      <c r="H29" s="170" t="s">
        <v>257</v>
      </c>
      <c r="I29" s="58">
        <v>1987</v>
      </c>
      <c r="J29" s="60">
        <f>IF(I29=0,0,(Saisie_amateurs!$I29-Données_générales!$B$7)*Données_générales!$B$9)</f>
        <v>0.87</v>
      </c>
      <c r="K29" s="198">
        <v>50</v>
      </c>
      <c r="L29" s="68">
        <f>+K29*Données_générales!$B$3</f>
        <v>5000</v>
      </c>
      <c r="M29" s="69"/>
      <c r="N29" s="70">
        <f>IF(M29=0,0,+Données_générales!$B$11)</f>
        <v>0</v>
      </c>
      <c r="O29" s="71">
        <f>+(HOUR(ABS(M29-N29))*3600)+(MINUTE(ABS(M29-N29))*60)+(SECOND(ABS(M29-N29)))*Données_générales!$B$5</f>
        <v>0</v>
      </c>
      <c r="P29" s="123">
        <f t="shared" si="0"/>
        <v>0</v>
      </c>
      <c r="Q29" s="124">
        <f t="shared" si="1"/>
        <v>5000</v>
      </c>
      <c r="R29" s="198">
        <v>50</v>
      </c>
      <c r="S29" s="68">
        <f>+R29*Données_générales!$B$3</f>
        <v>5000</v>
      </c>
      <c r="T29" s="69"/>
      <c r="U29" s="70">
        <f>IF(T29=0,0,+Données_générales!$B$13)</f>
        <v>0</v>
      </c>
      <c r="V29" s="71">
        <f>+(HOUR(ABS(T29-U29))*3600)+(MINUTE(ABS(T29-U29))*60)+(SECOND(ABS(T29-U29)))*Données_générales!$B$5</f>
        <v>0</v>
      </c>
      <c r="W29" s="123">
        <f t="shared" si="2"/>
        <v>0</v>
      </c>
      <c r="X29" s="124">
        <f t="shared" si="3"/>
        <v>5000</v>
      </c>
      <c r="Y29" s="67"/>
      <c r="Z29" s="68">
        <f>+Y29*Données_générales!$B$3</f>
        <v>0</v>
      </c>
      <c r="AA29" s="69"/>
      <c r="AB29" s="70">
        <f>IF(AA29=0,0,+Données_générales!$B$15)</f>
        <v>0</v>
      </c>
      <c r="AC29" s="71">
        <f>+(HOUR(ABS(AA29-AB29))*3600)+(MINUTE(ABS(AA29-AB29))*60)+(SECOND(ABS(AA29-AB29)))*Données_générales!$B$5</f>
        <v>0</v>
      </c>
      <c r="AD29" s="68">
        <f t="shared" si="4"/>
        <v>0</v>
      </c>
      <c r="AE29" s="124">
        <f t="shared" si="5"/>
        <v>0</v>
      </c>
      <c r="AF29" s="125">
        <f t="shared" si="6"/>
        <v>10000</v>
      </c>
      <c r="AG29" s="106"/>
      <c r="AH29" s="11"/>
      <c r="AI29" s="11"/>
      <c r="AJ29" s="11"/>
      <c r="AK29" s="11"/>
      <c r="AL29" s="11"/>
    </row>
    <row r="30" spans="1:38" s="107" customFormat="1" ht="14.25" customHeight="1" thickTop="1">
      <c r="A30" s="17"/>
      <c r="B30" s="17"/>
      <c r="C30" s="31"/>
      <c r="D30" s="31"/>
      <c r="E30" s="131"/>
      <c r="F30" s="131"/>
      <c r="G30" s="17"/>
      <c r="H30" s="17"/>
      <c r="I30" s="17"/>
      <c r="J30" s="43">
        <f>IF(I30=0,0,(Saisie_amateurs!$I30-Données_générales!$B$7)*Données_générales!$B$9)</f>
        <v>0</v>
      </c>
      <c r="K30" s="17"/>
      <c r="L30" s="11">
        <f>+K30*Données_générales!$B$3</f>
        <v>0</v>
      </c>
      <c r="M30" s="18"/>
      <c r="N30" s="12">
        <f>IF(M30=0,0,+Données_générales!$B$11)</f>
        <v>0</v>
      </c>
      <c r="O30" s="13">
        <f>+(HOUR(ABS(M30-N30))*3600)+(MINUTE(ABS(M30-N30))*60)+(SECOND(ABS(M30-N30)))*Données_générales!$B$5</f>
        <v>0</v>
      </c>
      <c r="P30" s="111">
        <f t="shared" si="0"/>
        <v>0</v>
      </c>
      <c r="Q30" s="111">
        <f t="shared" si="1"/>
        <v>0</v>
      </c>
      <c r="R30" s="17"/>
      <c r="S30" s="11">
        <f>+R30*Données_générales!$B$3</f>
        <v>0</v>
      </c>
      <c r="T30" s="18"/>
      <c r="U30" s="12">
        <f>IF(T30=0,0,+Données_générales!$B$13)</f>
        <v>0</v>
      </c>
      <c r="V30" s="13">
        <f>+(HOUR(ABS(T30-U30))*3600)+(MINUTE(ABS(T30-U30))*60)+(SECOND(ABS(T30-U30)))*Données_générales!$B$5</f>
        <v>0</v>
      </c>
      <c r="W30" s="111">
        <f t="shared" si="2"/>
        <v>0</v>
      </c>
      <c r="X30" s="111">
        <f t="shared" si="3"/>
        <v>0</v>
      </c>
      <c r="Y30" s="17"/>
      <c r="Z30" s="11">
        <f>+Y30*Données_générales!$B$3</f>
        <v>0</v>
      </c>
      <c r="AA30" s="18"/>
      <c r="AB30" s="12">
        <f>IF(AA30=0,0,+Données_générales!$B$15)</f>
        <v>0</v>
      </c>
      <c r="AC30" s="13">
        <f>+(HOUR(ABS(AA30-AB30))*3600)+(MINUTE(ABS(AA30-AB30))*60)+(SECOND(ABS(AA30-AB30)))*Données_générales!$B$5</f>
        <v>0</v>
      </c>
      <c r="AD30" s="11">
        <f t="shared" si="4"/>
        <v>0</v>
      </c>
      <c r="AE30" s="111">
        <f t="shared" si="5"/>
        <v>0</v>
      </c>
      <c r="AF30" s="112">
        <f t="shared" si="6"/>
        <v>0</v>
      </c>
      <c r="AG30" s="37"/>
      <c r="AH30" s="11"/>
      <c r="AI30" s="11"/>
      <c r="AJ30" s="11"/>
      <c r="AK30" s="11"/>
      <c r="AL30" s="11"/>
    </row>
    <row r="31" spans="1:38" s="107" customFormat="1" ht="14.25" customHeight="1">
      <c r="A31" s="17"/>
      <c r="B31" s="17"/>
      <c r="C31" s="31"/>
      <c r="D31" s="31"/>
      <c r="E31" s="103"/>
      <c r="F31" s="103"/>
      <c r="G31" s="17"/>
      <c r="H31" s="17"/>
      <c r="I31" s="17"/>
      <c r="J31" s="43">
        <f>IF(I31=0,0,(Saisie_amateurs!$I31-Données_générales!$B$7)*Données_générales!$B$9)</f>
        <v>0</v>
      </c>
      <c r="K31" s="17"/>
      <c r="L31" s="11">
        <f>+K31*Données_générales!$B$3</f>
        <v>0</v>
      </c>
      <c r="M31" s="18"/>
      <c r="N31" s="12">
        <f>IF(M31=0,0,+Données_générales!$B$11)</f>
        <v>0</v>
      </c>
      <c r="O31" s="13">
        <f>+(HOUR(ABS(M31-N31))*3600)+(MINUTE(ABS(M31-N31))*60)+(SECOND(ABS(M31-N31)))*Données_générales!$B$5</f>
        <v>0</v>
      </c>
      <c r="P31" s="111">
        <f t="shared" si="0"/>
        <v>0</v>
      </c>
      <c r="Q31" s="111">
        <f t="shared" si="1"/>
        <v>0</v>
      </c>
      <c r="R31" s="17"/>
      <c r="S31" s="11">
        <f>+R31*Données_générales!$B$3</f>
        <v>0</v>
      </c>
      <c r="T31" s="18"/>
      <c r="U31" s="12">
        <f>IF(T31=0,0,+Données_générales!$B$13)</f>
        <v>0</v>
      </c>
      <c r="V31" s="13">
        <f>+(HOUR(ABS(T31-U31))*3600)+(MINUTE(ABS(T31-U31))*60)+(SECOND(ABS(T31-U31)))*Données_générales!$B$5</f>
        <v>0</v>
      </c>
      <c r="W31" s="111">
        <f t="shared" si="2"/>
        <v>0</v>
      </c>
      <c r="X31" s="111">
        <f t="shared" si="3"/>
        <v>0</v>
      </c>
      <c r="Y31" s="17"/>
      <c r="Z31" s="11">
        <f>+Y31*Données_générales!$B$3</f>
        <v>0</v>
      </c>
      <c r="AA31" s="18"/>
      <c r="AB31" s="12">
        <f>IF(AA31=0,0,+Données_générales!$B$15)</f>
        <v>0</v>
      </c>
      <c r="AC31" s="13">
        <f>+(HOUR(ABS(AA31-AB31))*3600)+(MINUTE(ABS(AA31-AB31))*60)+(SECOND(ABS(AA31-AB31)))*Données_générales!$B$5</f>
        <v>0</v>
      </c>
      <c r="AD31" s="11">
        <f t="shared" si="4"/>
        <v>0</v>
      </c>
      <c r="AE31" s="111">
        <f t="shared" si="5"/>
        <v>0</v>
      </c>
      <c r="AF31" s="112">
        <f t="shared" si="6"/>
        <v>0</v>
      </c>
      <c r="AG31" s="37"/>
      <c r="AH31" s="11"/>
      <c r="AI31" s="11"/>
      <c r="AJ31" s="11"/>
      <c r="AK31" s="11"/>
      <c r="AL31" s="11"/>
    </row>
    <row r="32" spans="1:38" s="107" customFormat="1" ht="14.25" customHeight="1">
      <c r="A32" s="17"/>
      <c r="B32" s="17"/>
      <c r="C32" s="31"/>
      <c r="D32" s="31"/>
      <c r="E32" s="132"/>
      <c r="F32" s="132"/>
      <c r="G32" s="17"/>
      <c r="H32" s="17"/>
      <c r="I32" s="17"/>
      <c r="J32" s="43">
        <f>IF(I32=0,0,(Saisie_amateurs!$I32-Données_générales!$B$7)*Données_générales!$B$9)</f>
        <v>0</v>
      </c>
      <c r="K32" s="17"/>
      <c r="L32" s="11">
        <f>+K32*Données_générales!$B$3</f>
        <v>0</v>
      </c>
      <c r="M32" s="18"/>
      <c r="N32" s="12">
        <f>IF(M32=0,0,+Données_générales!$B$11)</f>
        <v>0</v>
      </c>
      <c r="O32" s="13">
        <f>+(HOUR(ABS(M32-N32))*3600)+(MINUTE(ABS(M32-N32))*60)+(SECOND(ABS(M32-N32)))*Données_générales!$B$5</f>
        <v>0</v>
      </c>
      <c r="P32" s="111">
        <f t="shared" si="0"/>
        <v>0</v>
      </c>
      <c r="Q32" s="111">
        <f t="shared" si="1"/>
        <v>0</v>
      </c>
      <c r="R32" s="17"/>
      <c r="S32" s="11">
        <f>+R32*Données_générales!$B$3</f>
        <v>0</v>
      </c>
      <c r="T32" s="18"/>
      <c r="U32" s="12">
        <f>IF(T32=0,0,+Données_générales!$B$13)</f>
        <v>0</v>
      </c>
      <c r="V32" s="13">
        <f>+(HOUR(ABS(T32-U32))*3600)+(MINUTE(ABS(T32-U32))*60)+(SECOND(ABS(T32-U32)))*Données_générales!$B$5</f>
        <v>0</v>
      </c>
      <c r="W32" s="111">
        <f t="shared" si="2"/>
        <v>0</v>
      </c>
      <c r="X32" s="111">
        <f t="shared" si="3"/>
        <v>0</v>
      </c>
      <c r="Y32" s="17"/>
      <c r="Z32" s="11">
        <f>+Y32*Données_générales!$B$3</f>
        <v>0</v>
      </c>
      <c r="AA32" s="18"/>
      <c r="AB32" s="12">
        <f>IF(AA32=0,0,+Données_générales!$B$15)</f>
        <v>0</v>
      </c>
      <c r="AC32" s="13">
        <f>+(HOUR(ABS(AA32-AB32))*3600)+(MINUTE(ABS(AA32-AB32))*60)+(SECOND(ABS(AA32-AB32)))*Données_générales!$B$5</f>
        <v>0</v>
      </c>
      <c r="AD32" s="11">
        <f t="shared" si="4"/>
        <v>0</v>
      </c>
      <c r="AE32" s="111">
        <f t="shared" si="5"/>
        <v>0</v>
      </c>
      <c r="AF32" s="112">
        <f t="shared" si="6"/>
        <v>0</v>
      </c>
      <c r="AG32" s="37"/>
      <c r="AH32" s="11"/>
      <c r="AI32" s="11"/>
      <c r="AJ32" s="11"/>
      <c r="AK32" s="11"/>
      <c r="AL32" s="11"/>
    </row>
    <row r="33" spans="1:38" s="107" customFormat="1" ht="14.25" customHeight="1">
      <c r="A33" s="17"/>
      <c r="B33" s="17"/>
      <c r="C33" s="31"/>
      <c r="D33" s="31"/>
      <c r="E33" s="132"/>
      <c r="F33" s="132"/>
      <c r="G33" s="17"/>
      <c r="H33" s="17"/>
      <c r="I33" s="17"/>
      <c r="J33" s="43">
        <f>IF(I33=0,0,(Saisie_amateurs!$I33-Données_générales!$B$7)*Données_générales!$B$9)</f>
        <v>0</v>
      </c>
      <c r="K33" s="17"/>
      <c r="L33" s="11">
        <f>+K33*Données_générales!$B$3</f>
        <v>0</v>
      </c>
      <c r="M33" s="18"/>
      <c r="N33" s="12">
        <f>IF(M33=0,0,+Données_générales!$B$11)</f>
        <v>0</v>
      </c>
      <c r="O33" s="13">
        <f>+(HOUR(ABS(M33-N33))*3600)+(MINUTE(ABS(M33-N33))*60)+(SECOND(ABS(M33-N33)))*Données_générales!$B$5</f>
        <v>0</v>
      </c>
      <c r="P33" s="111">
        <f t="shared" si="0"/>
        <v>0</v>
      </c>
      <c r="Q33" s="111">
        <f t="shared" si="1"/>
        <v>0</v>
      </c>
      <c r="R33" s="17"/>
      <c r="S33" s="11">
        <f>+R33*Données_générales!$B$3</f>
        <v>0</v>
      </c>
      <c r="T33" s="18"/>
      <c r="U33" s="12">
        <f>IF(T33=0,0,+Données_générales!$B$13)</f>
        <v>0</v>
      </c>
      <c r="V33" s="13">
        <f>+(HOUR(ABS(T33-U33))*3600)+(MINUTE(ABS(T33-U33))*60)+(SECOND(ABS(T33-U33)))*Données_générales!$B$5</f>
        <v>0</v>
      </c>
      <c r="W33" s="111">
        <f t="shared" si="2"/>
        <v>0</v>
      </c>
      <c r="X33" s="111">
        <f t="shared" si="3"/>
        <v>0</v>
      </c>
      <c r="Y33" s="17"/>
      <c r="Z33" s="11">
        <f>+Y33*Données_générales!$B$3</f>
        <v>0</v>
      </c>
      <c r="AA33" s="18"/>
      <c r="AB33" s="12">
        <f>IF(AA33=0,0,+Données_générales!$B$15)</f>
        <v>0</v>
      </c>
      <c r="AC33" s="13">
        <f>+(HOUR(ABS(AA33-AB33))*3600)+(MINUTE(ABS(AA33-AB33))*60)+(SECOND(ABS(AA33-AB33)))*Données_générales!$B$5</f>
        <v>0</v>
      </c>
      <c r="AD33" s="11">
        <f t="shared" si="4"/>
        <v>0</v>
      </c>
      <c r="AE33" s="111">
        <f t="shared" si="5"/>
        <v>0</v>
      </c>
      <c r="AF33" s="112">
        <f t="shared" si="6"/>
        <v>0</v>
      </c>
      <c r="AG33" s="37"/>
      <c r="AH33" s="11"/>
      <c r="AI33" s="11"/>
      <c r="AJ33" s="11"/>
      <c r="AK33" s="11"/>
      <c r="AL33" s="11"/>
    </row>
    <row r="34" spans="1:38" s="107" customFormat="1" ht="14.25" customHeight="1">
      <c r="A34" s="17"/>
      <c r="B34" s="17"/>
      <c r="C34" s="133"/>
      <c r="D34" s="133"/>
      <c r="E34" s="133"/>
      <c r="F34" s="133"/>
      <c r="G34" s="17"/>
      <c r="H34" s="17"/>
      <c r="I34" s="17"/>
      <c r="J34" s="43">
        <f>IF(I34=0,0,(Saisie_amateurs!$I34-Données_générales!$B$7)*Données_générales!$B$9)</f>
        <v>0</v>
      </c>
      <c r="K34" s="17"/>
      <c r="L34" s="11">
        <f>+K34*Données_générales!$B$3</f>
        <v>0</v>
      </c>
      <c r="M34" s="18"/>
      <c r="N34" s="12">
        <f>IF(M34=0,0,+Données_générales!$B$11)</f>
        <v>0</v>
      </c>
      <c r="O34" s="13">
        <f>+(HOUR(ABS(M34-N34))*3600)+(MINUTE(ABS(M34-N34))*60)+(SECOND(ABS(M34-N34)))*Données_générales!$B$5</f>
        <v>0</v>
      </c>
      <c r="P34" s="111">
        <f t="shared" si="0"/>
        <v>0</v>
      </c>
      <c r="Q34" s="111">
        <f t="shared" si="1"/>
        <v>0</v>
      </c>
      <c r="R34" s="17"/>
      <c r="S34" s="11">
        <f>+R34*Données_générales!$B$3</f>
        <v>0</v>
      </c>
      <c r="T34" s="18"/>
      <c r="U34" s="12">
        <f>IF(T34=0,0,+Données_générales!$B$13)</f>
        <v>0</v>
      </c>
      <c r="V34" s="13">
        <f>+(HOUR(ABS(T34-U34))*3600)+(MINUTE(ABS(T34-U34))*60)+(SECOND(ABS(T34-U34)))*Données_générales!$B$5</f>
        <v>0</v>
      </c>
      <c r="W34" s="111">
        <f t="shared" si="2"/>
        <v>0</v>
      </c>
      <c r="X34" s="111">
        <f t="shared" si="3"/>
        <v>0</v>
      </c>
      <c r="Y34" s="17"/>
      <c r="Z34" s="11">
        <f>+Y34*Données_générales!$B$3</f>
        <v>0</v>
      </c>
      <c r="AA34" s="18"/>
      <c r="AB34" s="12">
        <f>IF(AA34=0,0,+Données_générales!$B$15)</f>
        <v>0</v>
      </c>
      <c r="AC34" s="13">
        <f>+(HOUR(ABS(AA34-AB34))*3600)+(MINUTE(ABS(AA34-AB34))*60)+(SECOND(ABS(AA34-AB34)))*Données_générales!$B$5</f>
        <v>0</v>
      </c>
      <c r="AD34" s="11">
        <f t="shared" si="4"/>
        <v>0</v>
      </c>
      <c r="AE34" s="111">
        <f t="shared" si="5"/>
        <v>0</v>
      </c>
      <c r="AF34" s="112">
        <f t="shared" si="6"/>
        <v>0</v>
      </c>
      <c r="AG34" s="37"/>
      <c r="AH34" s="11"/>
      <c r="AI34" s="11"/>
      <c r="AJ34" s="11"/>
      <c r="AK34" s="11"/>
      <c r="AL34" s="11"/>
    </row>
    <row r="35" spans="1:38" s="107" customFormat="1" ht="14.25" customHeight="1">
      <c r="A35" s="17"/>
      <c r="B35" s="17"/>
      <c r="C35" s="31"/>
      <c r="D35" s="31"/>
      <c r="E35" s="103"/>
      <c r="F35" s="103"/>
      <c r="G35" s="17"/>
      <c r="H35" s="17"/>
      <c r="I35" s="17"/>
      <c r="J35" s="43">
        <f>IF(I35=0,0,(Saisie_amateurs!$I35-Données_générales!$B$7)*Données_générales!$B$9)</f>
        <v>0</v>
      </c>
      <c r="K35" s="17"/>
      <c r="L35" s="11">
        <f>+K35*Données_générales!$B$3</f>
        <v>0</v>
      </c>
      <c r="M35" s="18"/>
      <c r="N35" s="12">
        <f>IF(M35=0,0,+Données_générales!$B$11)</f>
        <v>0</v>
      </c>
      <c r="O35" s="13">
        <f>+(HOUR(ABS(M35-N35))*3600)+(MINUTE(ABS(M35-N35))*60)+(SECOND(ABS(M35-N35)))*Données_générales!$B$5</f>
        <v>0</v>
      </c>
      <c r="P35" s="111">
        <f t="shared" si="0"/>
        <v>0</v>
      </c>
      <c r="Q35" s="111">
        <f t="shared" si="1"/>
        <v>0</v>
      </c>
      <c r="R35" s="17"/>
      <c r="S35" s="11">
        <f>+R35*Données_générales!$B$3</f>
        <v>0</v>
      </c>
      <c r="T35" s="18"/>
      <c r="U35" s="12">
        <f>IF(T35=0,0,+Données_générales!$B$13)</f>
        <v>0</v>
      </c>
      <c r="V35" s="13">
        <f>+(HOUR(ABS(T35-U35))*3600)+(MINUTE(ABS(T35-U35))*60)+(SECOND(ABS(T35-U35)))*Données_générales!$B$5</f>
        <v>0</v>
      </c>
      <c r="W35" s="111">
        <f t="shared" si="2"/>
        <v>0</v>
      </c>
      <c r="X35" s="111">
        <f t="shared" si="3"/>
        <v>0</v>
      </c>
      <c r="Y35" s="17"/>
      <c r="Z35" s="11">
        <f>+Y35*Données_générales!$B$3</f>
        <v>0</v>
      </c>
      <c r="AA35" s="18"/>
      <c r="AB35" s="12">
        <f>IF(AA35=0,0,+Données_générales!$B$15)</f>
        <v>0</v>
      </c>
      <c r="AC35" s="13">
        <f>+(HOUR(ABS(AA35-AB35))*3600)+(MINUTE(ABS(AA35-AB35))*60)+(SECOND(ABS(AA35-AB35)))*Données_générales!$B$5</f>
        <v>0</v>
      </c>
      <c r="AD35" s="11">
        <f t="shared" si="4"/>
        <v>0</v>
      </c>
      <c r="AE35" s="111">
        <f t="shared" si="5"/>
        <v>0</v>
      </c>
      <c r="AF35" s="112">
        <f t="shared" si="6"/>
        <v>0</v>
      </c>
      <c r="AG35" s="37"/>
      <c r="AH35" s="11"/>
      <c r="AI35" s="11"/>
      <c r="AJ35" s="11"/>
      <c r="AK35" s="11"/>
      <c r="AL35" s="11"/>
    </row>
    <row r="36" spans="1:38" s="107" customFormat="1" ht="14.25" customHeight="1">
      <c r="A36" s="17"/>
      <c r="B36" s="17"/>
      <c r="C36" s="31"/>
      <c r="D36" s="31"/>
      <c r="E36" s="103"/>
      <c r="F36" s="103"/>
      <c r="G36" s="17"/>
      <c r="H36" s="17"/>
      <c r="I36" s="17"/>
      <c r="J36" s="43">
        <f>IF(I36=0,0,(Saisie_amateurs!$I36-Données_générales!$B$7)*Données_générales!$B$9)</f>
        <v>0</v>
      </c>
      <c r="K36" s="17"/>
      <c r="L36" s="11">
        <f>+K36*Données_générales!$B$3</f>
        <v>0</v>
      </c>
      <c r="M36" s="18"/>
      <c r="N36" s="12">
        <f>IF(M36=0,0,+Données_générales!$B$11)</f>
        <v>0</v>
      </c>
      <c r="O36" s="13">
        <f>+(HOUR(ABS(M36-N36))*3600)+(MINUTE(ABS(M36-N36))*60)+(SECOND(ABS(M36-N36)))*Données_générales!$B$5</f>
        <v>0</v>
      </c>
      <c r="P36" s="111">
        <f t="shared" si="0"/>
        <v>0</v>
      </c>
      <c r="Q36" s="111">
        <f t="shared" si="1"/>
        <v>0</v>
      </c>
      <c r="R36" s="17"/>
      <c r="S36" s="11">
        <f>+R36*Données_générales!$B$3</f>
        <v>0</v>
      </c>
      <c r="T36" s="18"/>
      <c r="U36" s="12">
        <f>IF(T36=0,0,+Données_générales!$B$13)</f>
        <v>0</v>
      </c>
      <c r="V36" s="13">
        <f>+(HOUR(ABS(T36-U36))*3600)+(MINUTE(ABS(T36-U36))*60)+(SECOND(ABS(T36-U36)))*Données_générales!$B$5</f>
        <v>0</v>
      </c>
      <c r="W36" s="111">
        <f t="shared" si="2"/>
        <v>0</v>
      </c>
      <c r="X36" s="111">
        <f t="shared" si="3"/>
        <v>0</v>
      </c>
      <c r="Y36" s="17"/>
      <c r="Z36" s="11">
        <f>+Y36*Données_générales!$B$3</f>
        <v>0</v>
      </c>
      <c r="AA36" s="18"/>
      <c r="AB36" s="12">
        <f>IF(AA36=0,0,+Données_générales!$B$15)</f>
        <v>0</v>
      </c>
      <c r="AC36" s="13">
        <f>+(HOUR(ABS(AA36-AB36))*3600)+(MINUTE(ABS(AA36-AB36))*60)+(SECOND(ABS(AA36-AB36)))*Données_générales!$B$5</f>
        <v>0</v>
      </c>
      <c r="AD36" s="11">
        <f t="shared" si="4"/>
        <v>0</v>
      </c>
      <c r="AE36" s="111">
        <f t="shared" si="5"/>
        <v>0</v>
      </c>
      <c r="AF36" s="112">
        <f t="shared" si="6"/>
        <v>0</v>
      </c>
      <c r="AG36" s="37"/>
      <c r="AH36" s="11"/>
      <c r="AI36" s="11"/>
      <c r="AJ36" s="11"/>
      <c r="AK36" s="11"/>
      <c r="AL36" s="11"/>
    </row>
    <row r="37" spans="1:38" s="107" customFormat="1" ht="14.25" customHeight="1">
      <c r="A37" s="17"/>
      <c r="B37" s="17"/>
      <c r="C37" s="31"/>
      <c r="D37" s="31"/>
      <c r="E37" s="131"/>
      <c r="F37" s="131"/>
      <c r="G37" s="17"/>
      <c r="H37" s="17"/>
      <c r="I37" s="17"/>
      <c r="J37" s="43">
        <f>IF(I37=0,0,(Saisie_amateurs!$I37-Données_générales!$B$7)*Données_générales!$B$9)</f>
        <v>0</v>
      </c>
      <c r="K37" s="17"/>
      <c r="L37" s="11">
        <f>+K37*Données_générales!$B$3</f>
        <v>0</v>
      </c>
      <c r="M37" s="18"/>
      <c r="N37" s="12">
        <f>IF(M37=0,0,+Données_générales!$B$11)</f>
        <v>0</v>
      </c>
      <c r="O37" s="13">
        <f>+(HOUR(ABS(M37-N37))*3600)+(MINUTE(ABS(M37-N37))*60)+(SECOND(ABS(M37-N37)))*Données_générales!$B$5</f>
        <v>0</v>
      </c>
      <c r="P37" s="111">
        <f t="shared" si="0"/>
        <v>0</v>
      </c>
      <c r="Q37" s="111">
        <f t="shared" si="1"/>
        <v>0</v>
      </c>
      <c r="R37" s="17"/>
      <c r="S37" s="11">
        <f>+R37*Données_générales!$B$3</f>
        <v>0</v>
      </c>
      <c r="T37" s="18"/>
      <c r="U37" s="12">
        <f>IF(T37=0,0,+Données_générales!$B$13)</f>
        <v>0</v>
      </c>
      <c r="V37" s="13">
        <f>+(HOUR(ABS(T37-U37))*3600)+(MINUTE(ABS(T37-U37))*60)+(SECOND(ABS(T37-U37)))*Données_générales!$B$5</f>
        <v>0</v>
      </c>
      <c r="W37" s="111">
        <f t="shared" si="2"/>
        <v>0</v>
      </c>
      <c r="X37" s="111">
        <f t="shared" si="3"/>
        <v>0</v>
      </c>
      <c r="Y37" s="17"/>
      <c r="Z37" s="11">
        <f>+Y37*Données_générales!$B$3</f>
        <v>0</v>
      </c>
      <c r="AA37" s="18"/>
      <c r="AB37" s="12">
        <f>IF(AA37=0,0,+Données_générales!$B$15)</f>
        <v>0</v>
      </c>
      <c r="AC37" s="13">
        <f>+(HOUR(ABS(AA37-AB37))*3600)+(MINUTE(ABS(AA37-AB37))*60)+(SECOND(ABS(AA37-AB37)))*Données_générales!$B$5</f>
        <v>0</v>
      </c>
      <c r="AD37" s="11">
        <f t="shared" si="4"/>
        <v>0</v>
      </c>
      <c r="AE37" s="111">
        <f t="shared" si="5"/>
        <v>0</v>
      </c>
      <c r="AF37" s="112">
        <f t="shared" si="6"/>
        <v>0</v>
      </c>
      <c r="AG37" s="37"/>
      <c r="AH37" s="11"/>
      <c r="AI37" s="11"/>
      <c r="AJ37" s="11"/>
      <c r="AK37" s="11"/>
      <c r="AL37" s="11"/>
    </row>
    <row r="38" spans="1:38" s="107" customFormat="1" ht="14.25" customHeight="1">
      <c r="A38" s="17"/>
      <c r="B38" s="17"/>
      <c r="C38" s="103"/>
      <c r="D38" s="103"/>
      <c r="E38" s="132"/>
      <c r="F38" s="132"/>
      <c r="G38" s="17"/>
      <c r="H38" s="17"/>
      <c r="I38" s="17"/>
      <c r="J38" s="43">
        <f>IF(I38=0,0,(Saisie_amateurs!$I38-Données_générales!$B$7)*Données_générales!$B$9)</f>
        <v>0</v>
      </c>
      <c r="K38" s="17"/>
      <c r="L38" s="11">
        <f>+K38*Données_générales!$B$3</f>
        <v>0</v>
      </c>
      <c r="M38" s="18"/>
      <c r="N38" s="12">
        <f>IF(M38=0,0,+Données_générales!$B$11)</f>
        <v>0</v>
      </c>
      <c r="O38" s="13">
        <f>+(HOUR(ABS(M38-N38))*3600)+(MINUTE(ABS(M38-N38))*60)+(SECOND(ABS(M38-N38)))*Données_générales!$B$5</f>
        <v>0</v>
      </c>
      <c r="P38" s="111">
        <f t="shared" si="0"/>
        <v>0</v>
      </c>
      <c r="Q38" s="111">
        <f t="shared" si="1"/>
        <v>0</v>
      </c>
      <c r="R38" s="17"/>
      <c r="S38" s="11">
        <f>+R38*Données_générales!$B$3</f>
        <v>0</v>
      </c>
      <c r="T38" s="18"/>
      <c r="U38" s="12">
        <f>IF(T38=0,0,+Données_générales!$B$13)</f>
        <v>0</v>
      </c>
      <c r="V38" s="13">
        <f>+(HOUR(ABS(T38-U38))*3600)+(MINUTE(ABS(T38-U38))*60)+(SECOND(ABS(T38-U38)))*Données_générales!$B$5</f>
        <v>0</v>
      </c>
      <c r="W38" s="111">
        <f t="shared" si="2"/>
        <v>0</v>
      </c>
      <c r="X38" s="111">
        <f t="shared" si="3"/>
        <v>0</v>
      </c>
      <c r="Y38" s="17"/>
      <c r="Z38" s="11">
        <f>+Y38*Données_générales!$B$3</f>
        <v>0</v>
      </c>
      <c r="AA38" s="18"/>
      <c r="AB38" s="12">
        <f>IF(AA38=0,0,+Données_générales!$B$15)</f>
        <v>0</v>
      </c>
      <c r="AC38" s="13">
        <f>+(HOUR(ABS(AA38-AB38))*3600)+(MINUTE(ABS(AA38-AB38))*60)+(SECOND(ABS(AA38-AB38)))*Données_générales!$B$5</f>
        <v>0</v>
      </c>
      <c r="AD38" s="11">
        <f t="shared" si="4"/>
        <v>0</v>
      </c>
      <c r="AE38" s="111">
        <f t="shared" si="5"/>
        <v>0</v>
      </c>
      <c r="AF38" s="112">
        <f t="shared" si="6"/>
        <v>0</v>
      </c>
      <c r="AG38" s="37"/>
      <c r="AH38" s="11"/>
      <c r="AI38" s="11"/>
      <c r="AJ38" s="11"/>
      <c r="AK38" s="11"/>
      <c r="AL38" s="11"/>
    </row>
    <row r="39" spans="1:38" s="107" customFormat="1" ht="14.25" customHeight="1">
      <c r="A39" s="17"/>
      <c r="B39" s="17"/>
      <c r="C39" s="31"/>
      <c r="D39" s="31"/>
      <c r="E39" s="103"/>
      <c r="F39" s="103"/>
      <c r="G39" s="17"/>
      <c r="H39" s="17"/>
      <c r="I39" s="17"/>
      <c r="J39" s="43">
        <f>IF(I39=0,0,(Saisie_amateurs!$I39-Données_générales!$B$7)*Données_générales!$B$9)</f>
        <v>0</v>
      </c>
      <c r="K39" s="17"/>
      <c r="L39" s="11">
        <f>+K39*Données_générales!$B$3</f>
        <v>0</v>
      </c>
      <c r="M39" s="18"/>
      <c r="N39" s="12">
        <f>IF(M39=0,0,+Données_générales!$B$11)</f>
        <v>0</v>
      </c>
      <c r="O39" s="13">
        <f>+(HOUR(ABS(M39-N39))*3600)+(MINUTE(ABS(M39-N39))*60)+(SECOND(ABS(M39-N39)))*Données_générales!$B$5</f>
        <v>0</v>
      </c>
      <c r="P39" s="111">
        <f t="shared" si="0"/>
        <v>0</v>
      </c>
      <c r="Q39" s="111">
        <f t="shared" si="1"/>
        <v>0</v>
      </c>
      <c r="R39" s="17"/>
      <c r="S39" s="11">
        <f>+R39*Données_générales!$B$3</f>
        <v>0</v>
      </c>
      <c r="T39" s="18"/>
      <c r="U39" s="12">
        <f>IF(T39=0,0,+Données_générales!$B$13)</f>
        <v>0</v>
      </c>
      <c r="V39" s="13">
        <f>+(HOUR(ABS(T39-U39))*3600)+(MINUTE(ABS(T39-U39))*60)+(SECOND(ABS(T39-U39)))*Données_générales!$B$5</f>
        <v>0</v>
      </c>
      <c r="W39" s="111">
        <f t="shared" si="2"/>
        <v>0</v>
      </c>
      <c r="X39" s="111">
        <f t="shared" si="3"/>
        <v>0</v>
      </c>
      <c r="Y39" s="17"/>
      <c r="Z39" s="11">
        <f>+Y39*Données_générales!$B$3</f>
        <v>0</v>
      </c>
      <c r="AA39" s="18"/>
      <c r="AB39" s="12">
        <f>IF(AA39=0,0,+Données_générales!$B$15)</f>
        <v>0</v>
      </c>
      <c r="AC39" s="13">
        <f>+(HOUR(ABS(AA39-AB39))*3600)+(MINUTE(ABS(AA39-AB39))*60)+(SECOND(ABS(AA39-AB39)))*Données_générales!$B$5</f>
        <v>0</v>
      </c>
      <c r="AD39" s="11">
        <f t="shared" si="4"/>
        <v>0</v>
      </c>
      <c r="AE39" s="111">
        <f t="shared" si="5"/>
        <v>0</v>
      </c>
      <c r="AF39" s="112">
        <f t="shared" si="6"/>
        <v>0</v>
      </c>
      <c r="AG39" s="37"/>
      <c r="AH39" s="11"/>
      <c r="AI39" s="11"/>
      <c r="AJ39" s="11"/>
      <c r="AK39" s="11"/>
      <c r="AL39" s="11"/>
    </row>
    <row r="40" spans="1:38" s="107" customFormat="1" ht="14.25" customHeight="1">
      <c r="A40" s="17"/>
      <c r="B40" s="17"/>
      <c r="C40" s="31"/>
      <c r="D40" s="31"/>
      <c r="E40" s="103"/>
      <c r="F40" s="103"/>
      <c r="G40" s="17"/>
      <c r="H40" s="17"/>
      <c r="I40" s="17"/>
      <c r="J40" s="43">
        <f>IF(I40=0,0,(Saisie_amateurs!$I40-Données_générales!$B$7)*Données_générales!$B$9)</f>
        <v>0</v>
      </c>
      <c r="K40" s="17"/>
      <c r="L40" s="11">
        <f>+K40*Données_générales!$B$3</f>
        <v>0</v>
      </c>
      <c r="M40" s="18"/>
      <c r="N40" s="12">
        <f>IF(M40=0,0,+Données_générales!$B$11)</f>
        <v>0</v>
      </c>
      <c r="O40" s="13">
        <f>+(HOUR(ABS(M40-N40))*3600)+(MINUTE(ABS(M40-N40))*60)+(SECOND(ABS(M40-N40)))*Données_générales!$B$5</f>
        <v>0</v>
      </c>
      <c r="P40" s="111">
        <f t="shared" si="0"/>
        <v>0</v>
      </c>
      <c r="Q40" s="111">
        <f t="shared" si="1"/>
        <v>0</v>
      </c>
      <c r="R40" s="17"/>
      <c r="S40" s="11">
        <f>+R40*Données_générales!$B$3</f>
        <v>0</v>
      </c>
      <c r="T40" s="18"/>
      <c r="U40" s="12">
        <f>IF(T40=0,0,+Données_générales!$B$13)</f>
        <v>0</v>
      </c>
      <c r="V40" s="13">
        <f>+(HOUR(ABS(T40-U40))*3600)+(MINUTE(ABS(T40-U40))*60)+(SECOND(ABS(T40-U40)))*Données_générales!$B$5</f>
        <v>0</v>
      </c>
      <c r="W40" s="111">
        <f t="shared" si="2"/>
        <v>0</v>
      </c>
      <c r="X40" s="111">
        <f t="shared" si="3"/>
        <v>0</v>
      </c>
      <c r="Y40" s="17"/>
      <c r="Z40" s="11">
        <f>+Y40*Données_générales!$B$3</f>
        <v>0</v>
      </c>
      <c r="AA40" s="18"/>
      <c r="AB40" s="12">
        <f>IF(AA40=0,0,+Données_générales!$B$15)</f>
        <v>0</v>
      </c>
      <c r="AC40" s="13">
        <f>+(HOUR(ABS(AA40-AB40))*3600)+(MINUTE(ABS(AA40-AB40))*60)+(SECOND(ABS(AA40-AB40)))*Données_générales!$B$5</f>
        <v>0</v>
      </c>
      <c r="AD40" s="11">
        <f t="shared" si="4"/>
        <v>0</v>
      </c>
      <c r="AE40" s="111">
        <f t="shared" si="5"/>
        <v>0</v>
      </c>
      <c r="AF40" s="112">
        <f t="shared" si="6"/>
        <v>0</v>
      </c>
      <c r="AG40" s="37"/>
      <c r="AH40" s="11"/>
      <c r="AI40" s="11"/>
      <c r="AJ40" s="11"/>
      <c r="AK40" s="11"/>
      <c r="AL40" s="11"/>
    </row>
    <row r="41" spans="1:38" s="107" customFormat="1" ht="14.25" customHeight="1">
      <c r="A41" s="17"/>
      <c r="B41" s="17"/>
      <c r="C41" s="31"/>
      <c r="D41" s="31"/>
      <c r="E41" s="103"/>
      <c r="F41" s="103"/>
      <c r="G41" s="17"/>
      <c r="H41" s="17"/>
      <c r="I41" s="17"/>
      <c r="J41" s="43">
        <f>IF(I41=0,0,(Saisie_amateurs!$I41-Données_générales!$B$7)*Données_générales!$B$9)</f>
        <v>0</v>
      </c>
      <c r="K41" s="17"/>
      <c r="L41" s="11">
        <f>+K41*Données_générales!$B$3</f>
        <v>0</v>
      </c>
      <c r="M41" s="18"/>
      <c r="N41" s="12">
        <f>IF(M41=0,0,+Données_générales!$B$11)</f>
        <v>0</v>
      </c>
      <c r="O41" s="13">
        <f>+(HOUR(ABS(M41-N41))*3600)+(MINUTE(ABS(M41-N41))*60)+(SECOND(ABS(M41-N41)))*Données_générales!$B$5</f>
        <v>0</v>
      </c>
      <c r="P41" s="111">
        <f t="shared" si="0"/>
        <v>0</v>
      </c>
      <c r="Q41" s="111">
        <f t="shared" si="1"/>
        <v>0</v>
      </c>
      <c r="R41" s="17"/>
      <c r="S41" s="11">
        <f>+R41*Données_générales!$B$3</f>
        <v>0</v>
      </c>
      <c r="T41" s="18"/>
      <c r="U41" s="12">
        <f>IF(T41=0,0,+Données_générales!$B$13)</f>
        <v>0</v>
      </c>
      <c r="V41" s="13">
        <f>+(HOUR(ABS(T41-U41))*3600)+(MINUTE(ABS(T41-U41))*60)+(SECOND(ABS(T41-U41)))*Données_générales!$B$5</f>
        <v>0</v>
      </c>
      <c r="W41" s="111">
        <f t="shared" si="2"/>
        <v>0</v>
      </c>
      <c r="X41" s="111">
        <f t="shared" si="3"/>
        <v>0</v>
      </c>
      <c r="Y41" s="17"/>
      <c r="Z41" s="11">
        <f>+Y41*Données_générales!$B$3</f>
        <v>0</v>
      </c>
      <c r="AA41" s="18"/>
      <c r="AB41" s="12">
        <f>IF(AA41=0,0,+Données_générales!$B$15)</f>
        <v>0</v>
      </c>
      <c r="AC41" s="13">
        <f>+(HOUR(ABS(AA41-AB41))*3600)+(MINUTE(ABS(AA41-AB41))*60)+(SECOND(ABS(AA41-AB41)))*Données_générales!$B$5</f>
        <v>0</v>
      </c>
      <c r="AD41" s="11">
        <f t="shared" si="4"/>
        <v>0</v>
      </c>
      <c r="AE41" s="111">
        <f t="shared" si="5"/>
        <v>0</v>
      </c>
      <c r="AF41" s="112">
        <f t="shared" si="6"/>
        <v>0</v>
      </c>
      <c r="AG41" s="37"/>
      <c r="AH41" s="11"/>
      <c r="AI41" s="11"/>
      <c r="AJ41" s="11"/>
      <c r="AK41" s="11"/>
      <c r="AL41" s="11"/>
    </row>
    <row r="42" spans="1:38" s="107" customFormat="1" ht="14.25" customHeight="1">
      <c r="A42" s="17"/>
      <c r="B42" s="17"/>
      <c r="C42" s="31"/>
      <c r="D42" s="31"/>
      <c r="E42" s="103"/>
      <c r="F42" s="103"/>
      <c r="G42" s="17"/>
      <c r="H42" s="17"/>
      <c r="I42" s="17"/>
      <c r="J42" s="43">
        <f>IF(I42=0,0,(Saisie_amateurs!$I42-Données_générales!$B$7)*Données_générales!$B$9)</f>
        <v>0</v>
      </c>
      <c r="K42" s="17"/>
      <c r="L42" s="11">
        <f>+K42*Données_générales!$B$3</f>
        <v>0</v>
      </c>
      <c r="M42" s="18"/>
      <c r="N42" s="12">
        <f>IF(M42=0,0,+Données_générales!$B$11)</f>
        <v>0</v>
      </c>
      <c r="O42" s="13">
        <f>+(HOUR(ABS(M42-N42))*3600)+(MINUTE(ABS(M42-N42))*60)+(SECOND(ABS(M42-N42)))*Données_générales!$B$5</f>
        <v>0</v>
      </c>
      <c r="P42" s="111">
        <f t="shared" si="0"/>
        <v>0</v>
      </c>
      <c r="Q42" s="111">
        <f t="shared" si="1"/>
        <v>0</v>
      </c>
      <c r="R42" s="17"/>
      <c r="S42" s="11">
        <f>+R42*Données_générales!$B$3</f>
        <v>0</v>
      </c>
      <c r="T42" s="18"/>
      <c r="U42" s="12">
        <f>IF(T42=0,0,+Données_générales!$B$13)</f>
        <v>0</v>
      </c>
      <c r="V42" s="13">
        <f>+(HOUR(ABS(T42-U42))*3600)+(MINUTE(ABS(T42-U42))*60)+(SECOND(ABS(T42-U42)))*Données_générales!$B$5</f>
        <v>0</v>
      </c>
      <c r="W42" s="111">
        <f t="shared" si="2"/>
        <v>0</v>
      </c>
      <c r="X42" s="111">
        <f t="shared" si="3"/>
        <v>0</v>
      </c>
      <c r="Y42" s="17"/>
      <c r="Z42" s="11">
        <f>+Y42*Données_générales!$B$3</f>
        <v>0</v>
      </c>
      <c r="AA42" s="18"/>
      <c r="AB42" s="12">
        <f>IF(AA42=0,0,+Données_générales!$B$15)</f>
        <v>0</v>
      </c>
      <c r="AC42" s="13">
        <f>+(HOUR(ABS(AA42-AB42))*3600)+(MINUTE(ABS(AA42-AB42))*60)+(SECOND(ABS(AA42-AB42)))*Données_générales!$B$5</f>
        <v>0</v>
      </c>
      <c r="AD42" s="11">
        <f t="shared" si="4"/>
        <v>0</v>
      </c>
      <c r="AE42" s="111">
        <f t="shared" si="5"/>
        <v>0</v>
      </c>
      <c r="AF42" s="112">
        <f t="shared" si="6"/>
        <v>0</v>
      </c>
      <c r="AG42" s="37"/>
      <c r="AH42" s="11"/>
      <c r="AI42" s="11"/>
      <c r="AJ42" s="11"/>
      <c r="AK42" s="11"/>
      <c r="AL42" s="11"/>
    </row>
    <row r="43" spans="1:38" s="107" customFormat="1" ht="14.25" customHeight="1">
      <c r="A43" s="17"/>
      <c r="B43" s="17"/>
      <c r="C43" s="31"/>
      <c r="D43" s="31"/>
      <c r="E43" s="31"/>
      <c r="F43" s="31"/>
      <c r="G43" s="17"/>
      <c r="H43" s="17"/>
      <c r="I43" s="17"/>
      <c r="J43" s="43">
        <f>IF(I43=0,0,(Saisie_amateurs!$I43-Données_générales!$B$7)*Données_générales!$B$9)</f>
        <v>0</v>
      </c>
      <c r="K43" s="17"/>
      <c r="L43" s="11">
        <f>+K43*Données_générales!$B$3</f>
        <v>0</v>
      </c>
      <c r="M43" s="18"/>
      <c r="N43" s="12">
        <f>IF(M43=0,0,+Données_générales!$B$11)</f>
        <v>0</v>
      </c>
      <c r="O43" s="13">
        <f>+(HOUR(ABS(M43-N43))*3600)+(MINUTE(ABS(M43-N43))*60)+(SECOND(ABS(M43-N43)))*Données_générales!$B$5</f>
        <v>0</v>
      </c>
      <c r="P43" s="111">
        <f t="shared" si="0"/>
        <v>0</v>
      </c>
      <c r="Q43" s="111">
        <f t="shared" si="1"/>
        <v>0</v>
      </c>
      <c r="R43" s="17"/>
      <c r="S43" s="11">
        <f>+R43*Données_générales!$B$3</f>
        <v>0</v>
      </c>
      <c r="T43" s="18"/>
      <c r="U43" s="12">
        <f>IF(T43=0,0,+Données_générales!$B$13)</f>
        <v>0</v>
      </c>
      <c r="V43" s="13">
        <f>+(HOUR(ABS(T43-U43))*3600)+(MINUTE(ABS(T43-U43))*60)+(SECOND(ABS(T43-U43)))*Données_générales!$B$5</f>
        <v>0</v>
      </c>
      <c r="W43" s="111">
        <f t="shared" si="2"/>
        <v>0</v>
      </c>
      <c r="X43" s="111">
        <f t="shared" si="3"/>
        <v>0</v>
      </c>
      <c r="Y43" s="17"/>
      <c r="Z43" s="11">
        <f>+Y43*Données_générales!$B$3</f>
        <v>0</v>
      </c>
      <c r="AA43" s="18"/>
      <c r="AB43" s="12">
        <f>IF(AA43=0,0,+Données_générales!$B$15)</f>
        <v>0</v>
      </c>
      <c r="AC43" s="13">
        <f>+(HOUR(ABS(AA43-AB43))*3600)+(MINUTE(ABS(AA43-AB43))*60)+(SECOND(ABS(AA43-AB43)))*Données_générales!$B$5</f>
        <v>0</v>
      </c>
      <c r="AD43" s="11">
        <f t="shared" si="4"/>
        <v>0</v>
      </c>
      <c r="AE43" s="111">
        <f t="shared" si="5"/>
        <v>0</v>
      </c>
      <c r="AF43" s="112">
        <f t="shared" si="6"/>
        <v>0</v>
      </c>
      <c r="AG43" s="37"/>
      <c r="AH43" s="11"/>
      <c r="AI43" s="11"/>
      <c r="AJ43" s="11"/>
      <c r="AK43" s="11"/>
      <c r="AL43" s="11"/>
    </row>
    <row r="44" spans="1:38" s="107" customFormat="1" ht="14.25" customHeight="1">
      <c r="A44" s="17"/>
      <c r="B44" s="17"/>
      <c r="C44" s="31"/>
      <c r="D44" s="31"/>
      <c r="E44" s="132"/>
      <c r="F44" s="132"/>
      <c r="G44" s="17"/>
      <c r="H44" s="17"/>
      <c r="I44" s="17"/>
      <c r="J44" s="43">
        <f>IF(I44=0,0,(Saisie_amateurs!$I44-Données_générales!$B$7)*Données_générales!$B$9)</f>
        <v>0</v>
      </c>
      <c r="K44" s="17"/>
      <c r="L44" s="11">
        <f>+K44*Données_générales!$B$3</f>
        <v>0</v>
      </c>
      <c r="M44" s="18"/>
      <c r="N44" s="12">
        <f>IF(M44=0,0,+Données_générales!$B$11)</f>
        <v>0</v>
      </c>
      <c r="O44" s="13">
        <f>+(HOUR(ABS(M44-N44))*3600)+(MINUTE(ABS(M44-N44))*60)+(SECOND(ABS(M44-N44)))*Données_générales!$B$5</f>
        <v>0</v>
      </c>
      <c r="P44" s="111">
        <f t="shared" si="0"/>
        <v>0</v>
      </c>
      <c r="Q44" s="111">
        <f t="shared" si="1"/>
        <v>0</v>
      </c>
      <c r="R44" s="17"/>
      <c r="S44" s="11">
        <f>+R44*Données_générales!$B$3</f>
        <v>0</v>
      </c>
      <c r="T44" s="18"/>
      <c r="U44" s="12">
        <f>IF(T44=0,0,+Données_générales!$B$13)</f>
        <v>0</v>
      </c>
      <c r="V44" s="13">
        <f>+(HOUR(ABS(T44-U44))*3600)+(MINUTE(ABS(T44-U44))*60)+(SECOND(ABS(T44-U44)))*Données_générales!$B$5</f>
        <v>0</v>
      </c>
      <c r="W44" s="111">
        <f t="shared" si="2"/>
        <v>0</v>
      </c>
      <c r="X44" s="111">
        <f t="shared" si="3"/>
        <v>0</v>
      </c>
      <c r="Y44" s="17"/>
      <c r="Z44" s="11">
        <f>+Y44*Données_générales!$B$3</f>
        <v>0</v>
      </c>
      <c r="AA44" s="18"/>
      <c r="AB44" s="12">
        <f>IF(AA44=0,0,+Données_générales!$B$15)</f>
        <v>0</v>
      </c>
      <c r="AC44" s="13">
        <f>+(HOUR(ABS(AA44-AB44))*3600)+(MINUTE(ABS(AA44-AB44))*60)+(SECOND(ABS(AA44-AB44)))*Données_générales!$B$5</f>
        <v>0</v>
      </c>
      <c r="AD44" s="11">
        <f t="shared" si="4"/>
        <v>0</v>
      </c>
      <c r="AE44" s="111">
        <f t="shared" si="5"/>
        <v>0</v>
      </c>
      <c r="AF44" s="112">
        <f t="shared" si="6"/>
        <v>0</v>
      </c>
      <c r="AG44" s="37"/>
      <c r="AH44" s="11"/>
      <c r="AI44" s="11"/>
      <c r="AJ44" s="11"/>
      <c r="AK44" s="11"/>
      <c r="AL44" s="11"/>
    </row>
    <row r="45" spans="1:38" s="107" customFormat="1" ht="14.25" customHeight="1">
      <c r="A45" s="17"/>
      <c r="B45" s="17"/>
      <c r="C45" s="131"/>
      <c r="D45" s="131"/>
      <c r="E45" s="103"/>
      <c r="F45" s="103"/>
      <c r="G45" s="17"/>
      <c r="H45" s="17"/>
      <c r="I45" s="17"/>
      <c r="J45" s="43">
        <f>IF(I45=0,0,(Saisie_amateurs!$I45-Données_générales!$B$7)*Données_générales!$B$9)</f>
        <v>0</v>
      </c>
      <c r="K45" s="17"/>
      <c r="L45" s="11">
        <f>+K45*Données_générales!$B$3</f>
        <v>0</v>
      </c>
      <c r="M45" s="18"/>
      <c r="N45" s="12">
        <f>IF(M45=0,0,+Données_générales!$B$11)</f>
        <v>0</v>
      </c>
      <c r="O45" s="13">
        <f>+(HOUR(ABS(M45-N45))*3600)+(MINUTE(ABS(M45-N45))*60)+(SECOND(ABS(M45-N45)))*Données_générales!$B$5</f>
        <v>0</v>
      </c>
      <c r="P45" s="111">
        <f t="shared" si="0"/>
        <v>0</v>
      </c>
      <c r="Q45" s="111">
        <f t="shared" si="1"/>
        <v>0</v>
      </c>
      <c r="R45" s="17"/>
      <c r="S45" s="11">
        <f>+R45*Données_générales!$B$3</f>
        <v>0</v>
      </c>
      <c r="T45" s="18"/>
      <c r="U45" s="12">
        <f>IF(T45=0,0,+Données_générales!$B$13)</f>
        <v>0</v>
      </c>
      <c r="V45" s="13">
        <f>+(HOUR(ABS(T45-U45))*3600)+(MINUTE(ABS(T45-U45))*60)+(SECOND(ABS(T45-U45)))*Données_générales!$B$5</f>
        <v>0</v>
      </c>
      <c r="W45" s="111">
        <f t="shared" si="2"/>
        <v>0</v>
      </c>
      <c r="X45" s="111">
        <f t="shared" si="3"/>
        <v>0</v>
      </c>
      <c r="Y45" s="17"/>
      <c r="Z45" s="11">
        <f>+Y45*Données_générales!$B$3</f>
        <v>0</v>
      </c>
      <c r="AA45" s="18"/>
      <c r="AB45" s="12">
        <f>IF(AA45=0,0,+Données_générales!$B$15)</f>
        <v>0</v>
      </c>
      <c r="AC45" s="13">
        <f>+(HOUR(ABS(AA45-AB45))*3600)+(MINUTE(ABS(AA45-AB45))*60)+(SECOND(ABS(AA45-AB45)))*Données_générales!$B$5</f>
        <v>0</v>
      </c>
      <c r="AD45" s="11">
        <f t="shared" si="4"/>
        <v>0</v>
      </c>
      <c r="AE45" s="111">
        <f t="shared" si="5"/>
        <v>0</v>
      </c>
      <c r="AF45" s="112">
        <f t="shared" si="6"/>
        <v>0</v>
      </c>
      <c r="AG45" s="37"/>
      <c r="AH45" s="11"/>
      <c r="AI45" s="11"/>
      <c r="AJ45" s="11"/>
      <c r="AK45" s="11"/>
      <c r="AL45" s="11"/>
    </row>
    <row r="46" spans="1:38" s="107" customFormat="1" ht="14.25" customHeight="1">
      <c r="A46" s="17"/>
      <c r="B46" s="17"/>
      <c r="C46" s="131"/>
      <c r="D46" s="131"/>
      <c r="E46" s="103"/>
      <c r="F46" s="103"/>
      <c r="G46" s="17"/>
      <c r="H46" s="17"/>
      <c r="I46" s="17"/>
      <c r="J46" s="43">
        <f>IF(I46=0,0,(Saisie_amateurs!$I46-Données_générales!$B$7)*Données_générales!$B$9)</f>
        <v>0</v>
      </c>
      <c r="K46" s="17"/>
      <c r="L46" s="11">
        <f>+K46*Données_générales!$B$3</f>
        <v>0</v>
      </c>
      <c r="M46" s="18"/>
      <c r="N46" s="12">
        <f>IF(M46=0,0,+Données_générales!$B$11)</f>
        <v>0</v>
      </c>
      <c r="O46" s="13">
        <f>+(HOUR(ABS(M46-N46))*3600)+(MINUTE(ABS(M46-N46))*60)+(SECOND(ABS(M46-N46)))*Données_générales!$B$5</f>
        <v>0</v>
      </c>
      <c r="P46" s="111">
        <f t="shared" si="0"/>
        <v>0</v>
      </c>
      <c r="Q46" s="111">
        <f t="shared" si="1"/>
        <v>0</v>
      </c>
      <c r="R46" s="17"/>
      <c r="S46" s="11">
        <f>+R46*Données_générales!$B$3</f>
        <v>0</v>
      </c>
      <c r="T46" s="18"/>
      <c r="U46" s="12">
        <f>IF(T46=0,0,+Données_générales!$B$13)</f>
        <v>0</v>
      </c>
      <c r="V46" s="13">
        <f>+(HOUR(ABS(T46-U46))*3600)+(MINUTE(ABS(T46-U46))*60)+(SECOND(ABS(T46-U46)))*Données_générales!$B$5</f>
        <v>0</v>
      </c>
      <c r="W46" s="111">
        <f t="shared" si="2"/>
        <v>0</v>
      </c>
      <c r="X46" s="111">
        <f t="shared" si="3"/>
        <v>0</v>
      </c>
      <c r="Y46" s="17"/>
      <c r="Z46" s="11">
        <f>+Y46*Données_générales!$B$3</f>
        <v>0</v>
      </c>
      <c r="AA46" s="18"/>
      <c r="AB46" s="12">
        <f>IF(AA46=0,0,+Données_générales!$B$15)</f>
        <v>0</v>
      </c>
      <c r="AC46" s="13">
        <f>+(HOUR(ABS(AA46-AB46))*3600)+(MINUTE(ABS(AA46-AB46))*60)+(SECOND(ABS(AA46-AB46)))*Données_générales!$B$5</f>
        <v>0</v>
      </c>
      <c r="AD46" s="11">
        <f t="shared" si="4"/>
        <v>0</v>
      </c>
      <c r="AE46" s="111">
        <f t="shared" si="5"/>
        <v>0</v>
      </c>
      <c r="AF46" s="112">
        <f t="shared" si="6"/>
        <v>0</v>
      </c>
      <c r="AG46" s="37"/>
      <c r="AH46" s="11"/>
      <c r="AI46" s="11"/>
      <c r="AJ46" s="11"/>
      <c r="AK46" s="11"/>
      <c r="AL46" s="11"/>
    </row>
    <row r="47" spans="1:38" s="107" customFormat="1" ht="14.25" customHeight="1">
      <c r="A47" s="17"/>
      <c r="B47" s="17"/>
      <c r="C47" s="131"/>
      <c r="D47" s="131"/>
      <c r="E47" s="103"/>
      <c r="F47" s="103"/>
      <c r="G47" s="17"/>
      <c r="H47" s="17"/>
      <c r="I47" s="17"/>
      <c r="J47" s="43">
        <f>IF(I47=0,0,(Saisie_amateurs!$I47-Données_générales!$B$7)*Données_générales!$B$9)</f>
        <v>0</v>
      </c>
      <c r="K47" s="17"/>
      <c r="L47" s="11">
        <f>+K47*Données_générales!$B$3</f>
        <v>0</v>
      </c>
      <c r="M47" s="18"/>
      <c r="N47" s="12">
        <f>IF(M47=0,0,+Données_générales!$B$11)</f>
        <v>0</v>
      </c>
      <c r="O47" s="13">
        <f>+(HOUR(ABS(M47-N47))*3600)+(MINUTE(ABS(M47-N47))*60)+(SECOND(ABS(M47-N47)))*Données_générales!$B$5</f>
        <v>0</v>
      </c>
      <c r="P47" s="111">
        <f t="shared" si="0"/>
        <v>0</v>
      </c>
      <c r="Q47" s="111">
        <f t="shared" si="1"/>
        <v>0</v>
      </c>
      <c r="R47" s="17"/>
      <c r="S47" s="11">
        <f>+R47*Données_générales!$B$3</f>
        <v>0</v>
      </c>
      <c r="T47" s="18"/>
      <c r="U47" s="12">
        <f>IF(T47=0,0,+Données_générales!$B$13)</f>
        <v>0</v>
      </c>
      <c r="V47" s="13">
        <f>+(HOUR(ABS(T47-U47))*3600)+(MINUTE(ABS(T47-U47))*60)+(SECOND(ABS(T47-U47)))*Données_générales!$B$5</f>
        <v>0</v>
      </c>
      <c r="W47" s="111">
        <f t="shared" si="2"/>
        <v>0</v>
      </c>
      <c r="X47" s="111">
        <f t="shared" si="3"/>
        <v>0</v>
      </c>
      <c r="Y47" s="17"/>
      <c r="Z47" s="11">
        <f>+Y47*Données_générales!$B$3</f>
        <v>0</v>
      </c>
      <c r="AA47" s="18"/>
      <c r="AB47" s="12">
        <f>IF(AA47=0,0,+Données_générales!$B$15)</f>
        <v>0</v>
      </c>
      <c r="AC47" s="13">
        <f>+(HOUR(ABS(AA47-AB47))*3600)+(MINUTE(ABS(AA47-AB47))*60)+(SECOND(ABS(AA47-AB47)))*Données_générales!$B$5</f>
        <v>0</v>
      </c>
      <c r="AD47" s="11">
        <f t="shared" si="4"/>
        <v>0</v>
      </c>
      <c r="AE47" s="111">
        <f t="shared" si="5"/>
        <v>0</v>
      </c>
      <c r="AF47" s="112">
        <f t="shared" si="6"/>
        <v>0</v>
      </c>
      <c r="AG47" s="37"/>
      <c r="AH47" s="11"/>
      <c r="AI47" s="11"/>
      <c r="AJ47" s="11"/>
      <c r="AK47" s="11"/>
      <c r="AL47" s="11"/>
    </row>
    <row r="48" spans="1:38" s="107" customFormat="1" ht="14.25" customHeight="1">
      <c r="A48" s="17"/>
      <c r="B48" s="17"/>
      <c r="C48" s="131"/>
      <c r="D48" s="131"/>
      <c r="E48" s="103"/>
      <c r="F48" s="103"/>
      <c r="G48" s="17"/>
      <c r="H48" s="17"/>
      <c r="I48" s="17"/>
      <c r="J48" s="43">
        <f>IF(I48=0,0,(Saisie_amateurs!$I48-Données_générales!$B$7)*Données_générales!$B$9)</f>
        <v>0</v>
      </c>
      <c r="K48" s="17"/>
      <c r="L48" s="11">
        <f>+K48*Données_générales!$B$3</f>
        <v>0</v>
      </c>
      <c r="M48" s="18"/>
      <c r="N48" s="12">
        <f>IF(M48=0,0,+Données_générales!$B$11)</f>
        <v>0</v>
      </c>
      <c r="O48" s="13">
        <f>+(HOUR(ABS(M48-N48))*3600)+(MINUTE(ABS(M48-N48))*60)+(SECOND(ABS(M48-N48)))*Données_générales!$B$5</f>
        <v>0</v>
      </c>
      <c r="P48" s="111">
        <f t="shared" si="0"/>
        <v>0</v>
      </c>
      <c r="Q48" s="111">
        <f t="shared" si="1"/>
        <v>0</v>
      </c>
      <c r="R48" s="17"/>
      <c r="S48" s="11">
        <f>+R48*Données_générales!$B$3</f>
        <v>0</v>
      </c>
      <c r="T48" s="18"/>
      <c r="U48" s="12">
        <f>IF(T48=0,0,+Données_générales!$B$13)</f>
        <v>0</v>
      </c>
      <c r="V48" s="13">
        <f>+(HOUR(ABS(T48-U48))*3600)+(MINUTE(ABS(T48-U48))*60)+(SECOND(ABS(T48-U48)))*Données_générales!$B$5</f>
        <v>0</v>
      </c>
      <c r="W48" s="111">
        <f t="shared" si="2"/>
        <v>0</v>
      </c>
      <c r="X48" s="111">
        <f t="shared" si="3"/>
        <v>0</v>
      </c>
      <c r="Y48" s="17"/>
      <c r="Z48" s="11">
        <f>+Y48*Données_générales!$B$3</f>
        <v>0</v>
      </c>
      <c r="AA48" s="18"/>
      <c r="AB48" s="12">
        <f>IF(AA48=0,0,+Données_générales!$B$15)</f>
        <v>0</v>
      </c>
      <c r="AC48" s="13">
        <f>+(HOUR(ABS(AA48-AB48))*3600)+(MINUTE(ABS(AA48-AB48))*60)+(SECOND(ABS(AA48-AB48)))*Données_générales!$B$5</f>
        <v>0</v>
      </c>
      <c r="AD48" s="11">
        <f t="shared" si="4"/>
        <v>0</v>
      </c>
      <c r="AE48" s="111">
        <f t="shared" si="5"/>
        <v>0</v>
      </c>
      <c r="AF48" s="112">
        <f t="shared" si="6"/>
        <v>0</v>
      </c>
      <c r="AG48" s="37"/>
      <c r="AH48" s="11"/>
      <c r="AI48" s="11"/>
      <c r="AJ48" s="11"/>
      <c r="AK48" s="11"/>
      <c r="AL48" s="11"/>
    </row>
    <row r="49" spans="1:38" s="107" customFormat="1" ht="14.25" customHeight="1">
      <c r="A49" s="17"/>
      <c r="B49" s="17"/>
      <c r="C49" s="131"/>
      <c r="D49" s="131"/>
      <c r="E49" s="103"/>
      <c r="F49" s="103"/>
      <c r="G49" s="17"/>
      <c r="H49" s="17"/>
      <c r="I49" s="17"/>
      <c r="J49" s="43">
        <f>IF(I49=0,0,(Saisie_amateurs!$I49-Données_générales!$B$7)*Données_générales!$B$9)</f>
        <v>0</v>
      </c>
      <c r="K49" s="17"/>
      <c r="L49" s="11">
        <f>+K49*Données_générales!$B$3</f>
        <v>0</v>
      </c>
      <c r="M49" s="18"/>
      <c r="N49" s="12">
        <f>IF(M49=0,0,+Données_générales!$B$11)</f>
        <v>0</v>
      </c>
      <c r="O49" s="13">
        <f>+(HOUR(ABS(M49-N49))*3600)+(MINUTE(ABS(M49-N49))*60)+(SECOND(ABS(M49-N49)))*Données_générales!$B$5</f>
        <v>0</v>
      </c>
      <c r="P49" s="111">
        <f t="shared" si="0"/>
        <v>0</v>
      </c>
      <c r="Q49" s="111">
        <f t="shared" si="1"/>
        <v>0</v>
      </c>
      <c r="R49" s="17"/>
      <c r="S49" s="11">
        <f>+R49*Données_générales!$B$3</f>
        <v>0</v>
      </c>
      <c r="T49" s="18"/>
      <c r="U49" s="12">
        <f>IF(T49=0,0,+Données_générales!$B$13)</f>
        <v>0</v>
      </c>
      <c r="V49" s="13">
        <f>+(HOUR(ABS(T49-U49))*3600)+(MINUTE(ABS(T49-U49))*60)+(SECOND(ABS(T49-U49)))*Données_générales!$B$5</f>
        <v>0</v>
      </c>
      <c r="W49" s="111">
        <f t="shared" si="2"/>
        <v>0</v>
      </c>
      <c r="X49" s="111">
        <f t="shared" si="3"/>
        <v>0</v>
      </c>
      <c r="Y49" s="17"/>
      <c r="Z49" s="11">
        <f>+Y49*Données_générales!$B$3</f>
        <v>0</v>
      </c>
      <c r="AA49" s="18"/>
      <c r="AB49" s="12">
        <f>IF(AA49=0,0,+Données_générales!$B$15)</f>
        <v>0</v>
      </c>
      <c r="AC49" s="13">
        <f>+(HOUR(ABS(AA49-AB49))*3600)+(MINUTE(ABS(AA49-AB49))*60)+(SECOND(ABS(AA49-AB49)))*Données_générales!$B$5</f>
        <v>0</v>
      </c>
      <c r="AD49" s="11">
        <f t="shared" si="4"/>
        <v>0</v>
      </c>
      <c r="AE49" s="111">
        <f t="shared" si="5"/>
        <v>0</v>
      </c>
      <c r="AF49" s="112">
        <f t="shared" si="6"/>
        <v>0</v>
      </c>
      <c r="AG49" s="37"/>
      <c r="AH49" s="11"/>
      <c r="AI49" s="11"/>
      <c r="AJ49" s="11"/>
      <c r="AK49" s="11"/>
      <c r="AL49" s="11"/>
    </row>
    <row r="50" spans="1:38" s="107" customFormat="1" ht="14.25" customHeight="1">
      <c r="A50" s="17"/>
      <c r="B50" s="17"/>
      <c r="C50" s="31"/>
      <c r="D50" s="31"/>
      <c r="E50" s="131"/>
      <c r="F50" s="131"/>
      <c r="G50" s="17"/>
      <c r="H50" s="17"/>
      <c r="I50" s="17"/>
      <c r="J50" s="43">
        <f>IF(I50=0,0,(Saisie_amateurs!$I50-Données_générales!$B$7)*Données_générales!$B$9)</f>
        <v>0</v>
      </c>
      <c r="K50" s="17"/>
      <c r="L50" s="11">
        <f>+K50*Données_générales!$B$3</f>
        <v>0</v>
      </c>
      <c r="M50" s="18"/>
      <c r="N50" s="12">
        <f>IF(M50=0,0,+Données_générales!$B$11)</f>
        <v>0</v>
      </c>
      <c r="O50" s="13">
        <f>+(HOUR(ABS(M50-N50))*3600)+(MINUTE(ABS(M50-N50))*60)+(SECOND(ABS(M50-N50)))*Données_générales!$B$5</f>
        <v>0</v>
      </c>
      <c r="P50" s="111">
        <f t="shared" si="0"/>
        <v>0</v>
      </c>
      <c r="Q50" s="111">
        <f t="shared" si="1"/>
        <v>0</v>
      </c>
      <c r="R50" s="17"/>
      <c r="S50" s="11">
        <f>+R50*Données_générales!$B$3</f>
        <v>0</v>
      </c>
      <c r="T50" s="18"/>
      <c r="U50" s="12">
        <f>IF(T50=0,0,+Données_générales!$B$13)</f>
        <v>0</v>
      </c>
      <c r="V50" s="13">
        <f>+(HOUR(ABS(T50-U50))*3600)+(MINUTE(ABS(T50-U50))*60)+(SECOND(ABS(T50-U50)))*Données_générales!$B$5</f>
        <v>0</v>
      </c>
      <c r="W50" s="111">
        <f t="shared" si="2"/>
        <v>0</v>
      </c>
      <c r="X50" s="111">
        <f t="shared" si="3"/>
        <v>0</v>
      </c>
      <c r="Y50" s="17"/>
      <c r="Z50" s="11">
        <f>+Y50*Données_générales!$B$3</f>
        <v>0</v>
      </c>
      <c r="AA50" s="18"/>
      <c r="AB50" s="12">
        <f>IF(AA50=0,0,+Données_générales!$B$15)</f>
        <v>0</v>
      </c>
      <c r="AC50" s="13">
        <f>+(HOUR(ABS(AA50-AB50))*3600)+(MINUTE(ABS(AA50-AB50))*60)+(SECOND(ABS(AA50-AB50)))*Données_générales!$B$5</f>
        <v>0</v>
      </c>
      <c r="AD50" s="11">
        <f t="shared" si="4"/>
        <v>0</v>
      </c>
      <c r="AE50" s="111">
        <f t="shared" si="5"/>
        <v>0</v>
      </c>
      <c r="AF50" s="112">
        <f t="shared" si="6"/>
        <v>0</v>
      </c>
      <c r="AG50" s="37"/>
      <c r="AH50" s="11"/>
      <c r="AI50" s="11"/>
      <c r="AJ50" s="11"/>
      <c r="AK50" s="11"/>
      <c r="AL50" s="11"/>
    </row>
    <row r="51" spans="1:38" s="107" customFormat="1" ht="14.25" customHeight="1">
      <c r="A51" s="17"/>
      <c r="B51" s="17"/>
      <c r="C51" s="31"/>
      <c r="D51" s="31"/>
      <c r="E51" s="103"/>
      <c r="F51" s="103"/>
      <c r="G51" s="17"/>
      <c r="H51" s="17"/>
      <c r="I51" s="17"/>
      <c r="J51" s="43">
        <f>IF(I51=0,0,(Saisie_amateurs!$I51-Données_générales!$B$7)*Données_générales!$B$9)</f>
        <v>0</v>
      </c>
      <c r="K51" s="17"/>
      <c r="L51" s="11">
        <f>+K51*Données_générales!$B$3</f>
        <v>0</v>
      </c>
      <c r="M51" s="18"/>
      <c r="N51" s="12">
        <f>IF(M51=0,0,+Données_générales!$B$11)</f>
        <v>0</v>
      </c>
      <c r="O51" s="13">
        <f>+(HOUR(ABS(M51-N51))*3600)+(MINUTE(ABS(M51-N51))*60)+(SECOND(ABS(M51-N51)))*Données_générales!$B$5</f>
        <v>0</v>
      </c>
      <c r="P51" s="111">
        <f t="shared" si="0"/>
        <v>0</v>
      </c>
      <c r="Q51" s="111">
        <f t="shared" si="1"/>
        <v>0</v>
      </c>
      <c r="R51" s="17"/>
      <c r="S51" s="11">
        <f>+R51*Données_générales!$B$3</f>
        <v>0</v>
      </c>
      <c r="T51" s="18"/>
      <c r="U51" s="12">
        <f>IF(T51=0,0,+Données_générales!$B$13)</f>
        <v>0</v>
      </c>
      <c r="V51" s="13">
        <f>+(HOUR(ABS(T51-U51))*3600)+(MINUTE(ABS(T51-U51))*60)+(SECOND(ABS(T51-U51)))*Données_générales!$B$5</f>
        <v>0</v>
      </c>
      <c r="W51" s="111">
        <f t="shared" si="2"/>
        <v>0</v>
      </c>
      <c r="X51" s="111">
        <f t="shared" si="3"/>
        <v>0</v>
      </c>
      <c r="Y51" s="17"/>
      <c r="Z51" s="11">
        <f>+Y51*Données_générales!$B$3</f>
        <v>0</v>
      </c>
      <c r="AA51" s="18"/>
      <c r="AB51" s="12">
        <f>IF(AA51=0,0,+Données_générales!$B$15)</f>
        <v>0</v>
      </c>
      <c r="AC51" s="13">
        <f>+(HOUR(ABS(AA51-AB51))*3600)+(MINUTE(ABS(AA51-AB51))*60)+(SECOND(ABS(AA51-AB51)))*Données_générales!$B$5</f>
        <v>0</v>
      </c>
      <c r="AD51" s="11">
        <f t="shared" si="4"/>
        <v>0</v>
      </c>
      <c r="AE51" s="111">
        <f t="shared" si="5"/>
        <v>0</v>
      </c>
      <c r="AF51" s="112">
        <f t="shared" si="6"/>
        <v>0</v>
      </c>
      <c r="AG51" s="37"/>
      <c r="AH51" s="11"/>
      <c r="AI51" s="11"/>
      <c r="AJ51" s="11"/>
      <c r="AK51" s="11"/>
      <c r="AL51" s="11"/>
    </row>
    <row r="52" spans="1:38" s="107" customFormat="1" ht="14.25" customHeight="1">
      <c r="A52" s="17"/>
      <c r="B52" s="17"/>
      <c r="C52" s="31"/>
      <c r="D52" s="31"/>
      <c r="E52" s="31"/>
      <c r="F52" s="31"/>
      <c r="G52" s="17"/>
      <c r="H52" s="17"/>
      <c r="I52" s="17"/>
      <c r="J52" s="43">
        <f>IF(I52=0,0,(Saisie_amateurs!$I52-Données_générales!$B$7)*Données_générales!$B$9)</f>
        <v>0</v>
      </c>
      <c r="K52" s="17"/>
      <c r="L52" s="11">
        <f>+K52*Données_générales!$B$3</f>
        <v>0</v>
      </c>
      <c r="M52" s="18"/>
      <c r="N52" s="12">
        <f>IF(M52=0,0,+Données_générales!$B$11)</f>
        <v>0</v>
      </c>
      <c r="O52" s="13">
        <f>+(HOUR(ABS(M52-N52))*3600)+(MINUTE(ABS(M52-N52))*60)+(SECOND(ABS(M52-N52)))*Données_générales!$B$5</f>
        <v>0</v>
      </c>
      <c r="P52" s="111">
        <f aca="true" t="shared" si="7" ref="P52:P90">IF(O52&gt;100,$J52*100,$J52*O52)</f>
        <v>0</v>
      </c>
      <c r="Q52" s="111">
        <f aca="true" t="shared" si="8" ref="Q52:Q90">P52+L52</f>
        <v>0</v>
      </c>
      <c r="R52" s="17"/>
      <c r="S52" s="11">
        <f>+R52*Données_générales!$B$3</f>
        <v>0</v>
      </c>
      <c r="T52" s="18"/>
      <c r="U52" s="12">
        <f>IF(T52=0,0,+Données_générales!$B$13)</f>
        <v>0</v>
      </c>
      <c r="V52" s="13">
        <f>+(HOUR(ABS(T52-U52))*3600)+(MINUTE(ABS(T52-U52))*60)+(SECOND(ABS(T52-U52)))*Données_générales!$B$5</f>
        <v>0</v>
      </c>
      <c r="W52" s="111">
        <f aca="true" t="shared" si="9" ref="W52:W90">IF(V52&gt;100,$J52*100,$J52*V52)</f>
        <v>0</v>
      </c>
      <c r="X52" s="111">
        <f aca="true" t="shared" si="10" ref="X52:X90">W52+S52</f>
        <v>0</v>
      </c>
      <c r="Y52" s="17"/>
      <c r="Z52" s="11">
        <f>+Y52*Données_générales!$B$3</f>
        <v>0</v>
      </c>
      <c r="AA52" s="18"/>
      <c r="AB52" s="12">
        <f>IF(AA52=0,0,+Données_générales!$B$15)</f>
        <v>0</v>
      </c>
      <c r="AC52" s="13">
        <f>+(HOUR(ABS(AA52-AB52))*3600)+(MINUTE(ABS(AA52-AB52))*60)+(SECOND(ABS(AA52-AB52)))*Données_générales!$B$5</f>
        <v>0</v>
      </c>
      <c r="AD52" s="11">
        <f aca="true" t="shared" si="11" ref="AD52:AD90">IF(AC52&gt;100,$J52*100,$J52*AC52)</f>
        <v>0</v>
      </c>
      <c r="AE52" s="111">
        <f aca="true" t="shared" si="12" ref="AE52:AE90">AD52+Z52</f>
        <v>0</v>
      </c>
      <c r="AF52" s="112">
        <f aca="true" t="shared" si="13" ref="AF52:AF90">+AE52+X52+Q52</f>
        <v>0</v>
      </c>
      <c r="AG52" s="37"/>
      <c r="AH52" s="11"/>
      <c r="AI52" s="11"/>
      <c r="AJ52" s="11"/>
      <c r="AK52" s="11"/>
      <c r="AL52" s="11"/>
    </row>
    <row r="53" spans="1:38" s="107" customFormat="1" ht="14.25" customHeight="1">
      <c r="A53" s="17"/>
      <c r="B53" s="17"/>
      <c r="C53" s="134"/>
      <c r="D53" s="134"/>
      <c r="E53" s="134"/>
      <c r="F53" s="134"/>
      <c r="G53" s="134"/>
      <c r="H53" s="135"/>
      <c r="I53" s="17"/>
      <c r="J53" s="43">
        <f>IF(I53=0,0,(Saisie_amateurs!$I53-Données_générales!$B$7)*Données_générales!$B$9)</f>
        <v>0</v>
      </c>
      <c r="K53" s="17"/>
      <c r="L53" s="11">
        <f>+K53*Données_générales!$B$3</f>
        <v>0</v>
      </c>
      <c r="M53" s="18"/>
      <c r="N53" s="12">
        <f>IF(M53=0,0,+Données_générales!$B$11)</f>
        <v>0</v>
      </c>
      <c r="O53" s="13">
        <f>+(HOUR(ABS(M53-N53))*3600)+(MINUTE(ABS(M53-N53))*60)+(SECOND(ABS(M53-N53)))*Données_générales!$B$5</f>
        <v>0</v>
      </c>
      <c r="P53" s="111">
        <f t="shared" si="7"/>
        <v>0</v>
      </c>
      <c r="Q53" s="111">
        <f t="shared" si="8"/>
        <v>0</v>
      </c>
      <c r="R53" s="17"/>
      <c r="S53" s="11">
        <f>+R53*Données_générales!$B$3</f>
        <v>0</v>
      </c>
      <c r="T53" s="18"/>
      <c r="U53" s="12">
        <f>IF(T53=0,0,+Données_générales!$B$13)</f>
        <v>0</v>
      </c>
      <c r="V53" s="13">
        <f>+(HOUR(ABS(T53-U53))*3600)+(MINUTE(ABS(T53-U53))*60)+(SECOND(ABS(T53-U53)))*Données_générales!$B$5</f>
        <v>0</v>
      </c>
      <c r="W53" s="111">
        <f t="shared" si="9"/>
        <v>0</v>
      </c>
      <c r="X53" s="111">
        <f t="shared" si="10"/>
        <v>0</v>
      </c>
      <c r="Y53" s="17"/>
      <c r="Z53" s="11">
        <f>+Y53*Données_générales!$B$3</f>
        <v>0</v>
      </c>
      <c r="AA53" s="18"/>
      <c r="AB53" s="12">
        <f>IF(AA53=0,0,+Données_générales!$B$15)</f>
        <v>0</v>
      </c>
      <c r="AC53" s="13">
        <f>+(HOUR(ABS(AA53-AB53))*3600)+(MINUTE(ABS(AA53-AB53))*60)+(SECOND(ABS(AA53-AB53)))*Données_générales!$B$5</f>
        <v>0</v>
      </c>
      <c r="AD53" s="11">
        <f t="shared" si="11"/>
        <v>0</v>
      </c>
      <c r="AE53" s="111">
        <f t="shared" si="12"/>
        <v>0</v>
      </c>
      <c r="AF53" s="112">
        <f t="shared" si="13"/>
        <v>0</v>
      </c>
      <c r="AG53" s="37"/>
      <c r="AH53" s="11"/>
      <c r="AI53" s="11"/>
      <c r="AJ53" s="11"/>
      <c r="AK53" s="11"/>
      <c r="AL53" s="11"/>
    </row>
    <row r="54" spans="1:38" s="107" customFormat="1" ht="14.25" customHeight="1">
      <c r="A54" s="17"/>
      <c r="B54" s="17"/>
      <c r="C54" s="31"/>
      <c r="D54" s="31"/>
      <c r="E54" s="103"/>
      <c r="F54" s="103"/>
      <c r="G54" s="17"/>
      <c r="H54" s="17"/>
      <c r="I54" s="17"/>
      <c r="J54" s="43">
        <f>IF(I54=0,0,(Saisie_amateurs!$I54-Données_générales!$B$7)*Données_générales!$B$9)</f>
        <v>0</v>
      </c>
      <c r="K54" s="17"/>
      <c r="L54" s="11">
        <f>+K54*Données_générales!$B$3</f>
        <v>0</v>
      </c>
      <c r="M54" s="18"/>
      <c r="N54" s="12">
        <f>IF(M54=0,0,+Données_générales!$B$11)</f>
        <v>0</v>
      </c>
      <c r="O54" s="13">
        <f>+(HOUR(ABS(M54-N54))*3600)+(MINUTE(ABS(M54-N54))*60)+(SECOND(ABS(M54-N54)))*Données_générales!$B$5</f>
        <v>0</v>
      </c>
      <c r="P54" s="111">
        <f t="shared" si="7"/>
        <v>0</v>
      </c>
      <c r="Q54" s="111">
        <f t="shared" si="8"/>
        <v>0</v>
      </c>
      <c r="R54" s="17"/>
      <c r="S54" s="11">
        <f>+R54*Données_générales!$B$3</f>
        <v>0</v>
      </c>
      <c r="T54" s="18"/>
      <c r="U54" s="12">
        <f>IF(T54=0,0,+Données_générales!$B$13)</f>
        <v>0</v>
      </c>
      <c r="V54" s="13">
        <f>+(HOUR(ABS(T54-U54))*3600)+(MINUTE(ABS(T54-U54))*60)+(SECOND(ABS(T54-U54)))*Données_générales!$B$5</f>
        <v>0</v>
      </c>
      <c r="W54" s="111">
        <f t="shared" si="9"/>
        <v>0</v>
      </c>
      <c r="X54" s="111">
        <f t="shared" si="10"/>
        <v>0</v>
      </c>
      <c r="Y54" s="17"/>
      <c r="Z54" s="11">
        <f>+Y54*Données_générales!$B$3</f>
        <v>0</v>
      </c>
      <c r="AA54" s="18"/>
      <c r="AB54" s="12">
        <f>IF(AA54=0,0,+Données_générales!$B$15)</f>
        <v>0</v>
      </c>
      <c r="AC54" s="13">
        <f>+(HOUR(ABS(AA54-AB54))*3600)+(MINUTE(ABS(AA54-AB54))*60)+(SECOND(ABS(AA54-AB54)))*Données_générales!$B$5</f>
        <v>0</v>
      </c>
      <c r="AD54" s="11">
        <f t="shared" si="11"/>
        <v>0</v>
      </c>
      <c r="AE54" s="111">
        <f t="shared" si="12"/>
        <v>0</v>
      </c>
      <c r="AF54" s="112">
        <f t="shared" si="13"/>
        <v>0</v>
      </c>
      <c r="AG54" s="37"/>
      <c r="AH54" s="11"/>
      <c r="AI54" s="11"/>
      <c r="AJ54" s="11"/>
      <c r="AK54" s="11"/>
      <c r="AL54" s="11"/>
    </row>
    <row r="55" spans="1:38" s="107" customFormat="1" ht="14.25" customHeight="1">
      <c r="A55" s="17"/>
      <c r="B55" s="17"/>
      <c r="C55" s="31"/>
      <c r="D55" s="31"/>
      <c r="E55" s="31"/>
      <c r="F55" s="31"/>
      <c r="G55" s="17"/>
      <c r="H55" s="17"/>
      <c r="I55" s="17"/>
      <c r="J55" s="43">
        <f>IF(I55=0,0,(Saisie_amateurs!$I55-Données_générales!$B$7)*Données_générales!$B$9)</f>
        <v>0</v>
      </c>
      <c r="K55" s="17"/>
      <c r="L55" s="11">
        <f>+K55*Données_générales!$B$3</f>
        <v>0</v>
      </c>
      <c r="M55" s="18"/>
      <c r="N55" s="12">
        <f>IF(M55=0,0,+Données_générales!$B$11)</f>
        <v>0</v>
      </c>
      <c r="O55" s="13">
        <f>+(HOUR(ABS(M55-N55))*3600)+(MINUTE(ABS(M55-N55))*60)+(SECOND(ABS(M55-N55)))*Données_générales!$B$5</f>
        <v>0</v>
      </c>
      <c r="P55" s="111">
        <f t="shared" si="7"/>
        <v>0</v>
      </c>
      <c r="Q55" s="111">
        <f t="shared" si="8"/>
        <v>0</v>
      </c>
      <c r="R55" s="17"/>
      <c r="S55" s="11">
        <f>+R55*Données_générales!$B$3</f>
        <v>0</v>
      </c>
      <c r="T55" s="18"/>
      <c r="U55" s="12">
        <f>IF(T55=0,0,+Données_générales!$B$13)</f>
        <v>0</v>
      </c>
      <c r="V55" s="13">
        <f>+(HOUR(ABS(T55-U55))*3600)+(MINUTE(ABS(T55-U55))*60)+(SECOND(ABS(T55-U55)))*Données_générales!$B$5</f>
        <v>0</v>
      </c>
      <c r="W55" s="111">
        <f t="shared" si="9"/>
        <v>0</v>
      </c>
      <c r="X55" s="111">
        <f t="shared" si="10"/>
        <v>0</v>
      </c>
      <c r="Y55" s="17"/>
      <c r="Z55" s="11">
        <f>+Y55*Données_générales!$B$3</f>
        <v>0</v>
      </c>
      <c r="AA55" s="18"/>
      <c r="AB55" s="12">
        <f>IF(AA55=0,0,+Données_générales!$B$15)</f>
        <v>0</v>
      </c>
      <c r="AC55" s="13">
        <f>+(HOUR(ABS(AA55-AB55))*3600)+(MINUTE(ABS(AA55-AB55))*60)+(SECOND(ABS(AA55-AB55)))*Données_générales!$B$5</f>
        <v>0</v>
      </c>
      <c r="AD55" s="11">
        <f t="shared" si="11"/>
        <v>0</v>
      </c>
      <c r="AE55" s="111">
        <f t="shared" si="12"/>
        <v>0</v>
      </c>
      <c r="AF55" s="112">
        <f t="shared" si="13"/>
        <v>0</v>
      </c>
      <c r="AG55" s="37"/>
      <c r="AH55" s="11"/>
      <c r="AI55" s="11"/>
      <c r="AJ55" s="11"/>
      <c r="AK55" s="11"/>
      <c r="AL55" s="11"/>
    </row>
    <row r="56" spans="1:38" s="107" customFormat="1" ht="14.25" customHeight="1">
      <c r="A56" s="17"/>
      <c r="B56" s="17"/>
      <c r="C56" s="31"/>
      <c r="D56" s="31"/>
      <c r="E56" s="31"/>
      <c r="F56" s="31"/>
      <c r="G56" s="17"/>
      <c r="H56" s="17"/>
      <c r="I56" s="17"/>
      <c r="J56" s="43">
        <f>IF(I56=0,0,(Saisie_amateurs!$I56-Données_générales!$B$7)*Données_générales!$B$9)</f>
        <v>0</v>
      </c>
      <c r="K56" s="17"/>
      <c r="L56" s="11">
        <f>+K56*Données_générales!$B$3</f>
        <v>0</v>
      </c>
      <c r="M56" s="18"/>
      <c r="N56" s="12">
        <f>IF(M56=0,0,+Données_générales!$B$11)</f>
        <v>0</v>
      </c>
      <c r="O56" s="13">
        <f>+(HOUR(ABS(M56-N56))*3600)+(MINUTE(ABS(M56-N56))*60)+(SECOND(ABS(M56-N56)))*Données_générales!$B$5</f>
        <v>0</v>
      </c>
      <c r="P56" s="111">
        <f t="shared" si="7"/>
        <v>0</v>
      </c>
      <c r="Q56" s="111">
        <f t="shared" si="8"/>
        <v>0</v>
      </c>
      <c r="R56" s="17"/>
      <c r="S56" s="11">
        <f>+R56*Données_générales!$B$3</f>
        <v>0</v>
      </c>
      <c r="T56" s="18"/>
      <c r="U56" s="12">
        <f>IF(T56=0,0,+Données_générales!$B$13)</f>
        <v>0</v>
      </c>
      <c r="V56" s="13">
        <f>+(HOUR(ABS(T56-U56))*3600)+(MINUTE(ABS(T56-U56))*60)+(SECOND(ABS(T56-U56)))*Données_générales!$B$5</f>
        <v>0</v>
      </c>
      <c r="W56" s="111">
        <f t="shared" si="9"/>
        <v>0</v>
      </c>
      <c r="X56" s="111">
        <f t="shared" si="10"/>
        <v>0</v>
      </c>
      <c r="Y56" s="17"/>
      <c r="Z56" s="11">
        <f>+Y56*Données_générales!$B$3</f>
        <v>0</v>
      </c>
      <c r="AA56" s="18"/>
      <c r="AB56" s="12">
        <f>IF(AA56=0,0,+Données_générales!$B$15)</f>
        <v>0</v>
      </c>
      <c r="AC56" s="13">
        <f>+(HOUR(ABS(AA56-AB56))*3600)+(MINUTE(ABS(AA56-AB56))*60)+(SECOND(ABS(AA56-AB56)))*Données_générales!$B$5</f>
        <v>0</v>
      </c>
      <c r="AD56" s="11">
        <f t="shared" si="11"/>
        <v>0</v>
      </c>
      <c r="AE56" s="111">
        <f t="shared" si="12"/>
        <v>0</v>
      </c>
      <c r="AF56" s="112">
        <f t="shared" si="13"/>
        <v>0</v>
      </c>
      <c r="AG56" s="37"/>
      <c r="AH56" s="11"/>
      <c r="AI56" s="11"/>
      <c r="AJ56" s="11"/>
      <c r="AK56" s="11"/>
      <c r="AL56" s="11"/>
    </row>
    <row r="57" spans="1:38" ht="14.25" customHeight="1">
      <c r="A57" s="17"/>
      <c r="B57" s="17"/>
      <c r="C57" s="31"/>
      <c r="D57" s="31"/>
      <c r="E57" s="31"/>
      <c r="F57" s="31"/>
      <c r="G57" s="17"/>
      <c r="H57" s="17"/>
      <c r="I57" s="17"/>
      <c r="J57" s="43">
        <f>IF(I57=0,0,(Saisie_amateurs!$I57-Données_générales!$B$7)*Données_générales!$B$9)</f>
        <v>0</v>
      </c>
      <c r="K57" s="17"/>
      <c r="L57" s="11">
        <f>+K57*Données_générales!$B$3</f>
        <v>0</v>
      </c>
      <c r="M57" s="18"/>
      <c r="N57" s="12">
        <f>IF(M57=0,0,+Données_générales!$B$11)</f>
        <v>0</v>
      </c>
      <c r="O57" s="13">
        <f>+(HOUR(ABS(M57-N57))*3600)+(MINUTE(ABS(M57-N57))*60)+(SECOND(ABS(M57-N57)))*Données_générales!$B$5</f>
        <v>0</v>
      </c>
      <c r="P57" s="111">
        <f t="shared" si="7"/>
        <v>0</v>
      </c>
      <c r="Q57" s="111">
        <f t="shared" si="8"/>
        <v>0</v>
      </c>
      <c r="R57" s="17"/>
      <c r="S57" s="11">
        <f>+R57*Données_générales!$B$3</f>
        <v>0</v>
      </c>
      <c r="T57" s="18"/>
      <c r="U57" s="12">
        <f>IF(T57=0,0,+Données_générales!$B$13)</f>
        <v>0</v>
      </c>
      <c r="V57" s="13">
        <f>+(HOUR(ABS(T57-U57))*3600)+(MINUTE(ABS(T57-U57))*60)+(SECOND(ABS(T57-U57)))*Données_générales!$B$5</f>
        <v>0</v>
      </c>
      <c r="W57" s="111">
        <f t="shared" si="9"/>
        <v>0</v>
      </c>
      <c r="X57" s="111">
        <f t="shared" si="10"/>
        <v>0</v>
      </c>
      <c r="Y57" s="17"/>
      <c r="Z57" s="11">
        <f>+Y57*Données_générales!$B$3</f>
        <v>0</v>
      </c>
      <c r="AA57" s="18"/>
      <c r="AB57" s="12">
        <f>IF(AA57=0,0,+Données_générales!$B$15)</f>
        <v>0</v>
      </c>
      <c r="AC57" s="13">
        <f>+(HOUR(ABS(AA57-AB57))*3600)+(MINUTE(ABS(AA57-AB57))*60)+(SECOND(ABS(AA57-AB57)))*Données_générales!$B$5</f>
        <v>0</v>
      </c>
      <c r="AD57" s="11">
        <f t="shared" si="11"/>
        <v>0</v>
      </c>
      <c r="AE57" s="111">
        <f t="shared" si="12"/>
        <v>0</v>
      </c>
      <c r="AF57" s="112">
        <f t="shared" si="13"/>
        <v>0</v>
      </c>
      <c r="AG57" s="37"/>
      <c r="AH57" s="11"/>
      <c r="AI57" s="30"/>
      <c r="AJ57" s="30"/>
      <c r="AK57" s="30"/>
      <c r="AL57" s="30"/>
    </row>
    <row r="58" spans="1:38" ht="14.25" customHeight="1">
      <c r="A58" s="17"/>
      <c r="B58" s="17"/>
      <c r="C58" s="31"/>
      <c r="D58" s="31"/>
      <c r="E58" s="103"/>
      <c r="F58" s="103"/>
      <c r="G58" s="17"/>
      <c r="H58" s="17"/>
      <c r="I58" s="17"/>
      <c r="J58" s="43">
        <f>IF(I58=0,0,(Saisie_amateurs!$I58-Données_générales!$B$7)*Données_générales!$B$9)</f>
        <v>0</v>
      </c>
      <c r="K58" s="17"/>
      <c r="L58" s="11">
        <f>+K58*Données_générales!$B$3</f>
        <v>0</v>
      </c>
      <c r="M58" s="18"/>
      <c r="N58" s="12">
        <f>IF(M58=0,0,+Données_générales!$B$11)</f>
        <v>0</v>
      </c>
      <c r="O58" s="13">
        <f>+(HOUR(ABS(M58-N58))*3600)+(MINUTE(ABS(M58-N58))*60)+(SECOND(ABS(M58-N58)))*Données_générales!$B$5</f>
        <v>0</v>
      </c>
      <c r="P58" s="111">
        <f t="shared" si="7"/>
        <v>0</v>
      </c>
      <c r="Q58" s="111">
        <f t="shared" si="8"/>
        <v>0</v>
      </c>
      <c r="R58" s="17"/>
      <c r="S58" s="11">
        <f>+R58*Données_générales!$B$3</f>
        <v>0</v>
      </c>
      <c r="T58" s="18"/>
      <c r="U58" s="12">
        <f>IF(T58=0,0,+Données_générales!$B$13)</f>
        <v>0</v>
      </c>
      <c r="V58" s="13">
        <f>+(HOUR(ABS(T58-U58))*3600)+(MINUTE(ABS(T58-U58))*60)+(SECOND(ABS(T58-U58)))*Données_générales!$B$5</f>
        <v>0</v>
      </c>
      <c r="W58" s="111">
        <f t="shared" si="9"/>
        <v>0</v>
      </c>
      <c r="X58" s="111">
        <f t="shared" si="10"/>
        <v>0</v>
      </c>
      <c r="Y58" s="17"/>
      <c r="Z58" s="11">
        <f>+Y58*Données_générales!$B$3</f>
        <v>0</v>
      </c>
      <c r="AA58" s="18"/>
      <c r="AB58" s="12">
        <f>IF(AA58=0,0,+Données_générales!$B$15)</f>
        <v>0</v>
      </c>
      <c r="AC58" s="13">
        <f>+(HOUR(ABS(AA58-AB58))*3600)+(MINUTE(ABS(AA58-AB58))*60)+(SECOND(ABS(AA58-AB58)))*Données_générales!$B$5</f>
        <v>0</v>
      </c>
      <c r="AD58" s="11">
        <f t="shared" si="11"/>
        <v>0</v>
      </c>
      <c r="AE58" s="111">
        <f t="shared" si="12"/>
        <v>0</v>
      </c>
      <c r="AF58" s="112">
        <f t="shared" si="13"/>
        <v>0</v>
      </c>
      <c r="AG58" s="37"/>
      <c r="AH58" s="11"/>
      <c r="AI58" s="30"/>
      <c r="AJ58" s="30"/>
      <c r="AK58" s="30"/>
      <c r="AL58" s="30"/>
    </row>
    <row r="59" spans="1:38" ht="14.25" customHeight="1">
      <c r="A59" s="17"/>
      <c r="B59" s="17"/>
      <c r="C59" s="31"/>
      <c r="D59" s="31"/>
      <c r="E59" s="103"/>
      <c r="F59" s="103"/>
      <c r="G59" s="17"/>
      <c r="H59" s="17"/>
      <c r="I59" s="17"/>
      <c r="J59" s="43">
        <f>IF(I59=0,0,(Saisie_amateurs!$I59-Données_générales!$B$7)*Données_générales!$B$9)</f>
        <v>0</v>
      </c>
      <c r="K59" s="17"/>
      <c r="L59" s="11">
        <f>+K59*Données_générales!$B$3</f>
        <v>0</v>
      </c>
      <c r="M59" s="18"/>
      <c r="N59" s="12">
        <f>IF(M59=0,0,+Données_générales!$B$11)</f>
        <v>0</v>
      </c>
      <c r="O59" s="13">
        <f>+(HOUR(ABS(M59-N59))*3600)+(MINUTE(ABS(M59-N59))*60)+(SECOND(ABS(M59-N59)))*Données_générales!$B$5</f>
        <v>0</v>
      </c>
      <c r="P59" s="111">
        <f t="shared" si="7"/>
        <v>0</v>
      </c>
      <c r="Q59" s="111">
        <f t="shared" si="8"/>
        <v>0</v>
      </c>
      <c r="R59" s="17"/>
      <c r="S59" s="11">
        <f>+R59*Données_générales!$B$3</f>
        <v>0</v>
      </c>
      <c r="T59" s="18"/>
      <c r="U59" s="12">
        <f>IF(T59=0,0,+Données_générales!$B$13)</f>
        <v>0</v>
      </c>
      <c r="V59" s="13">
        <f>+(HOUR(ABS(T59-U59))*3600)+(MINUTE(ABS(T59-U59))*60)+(SECOND(ABS(T59-U59)))*Données_générales!$B$5</f>
        <v>0</v>
      </c>
      <c r="W59" s="111">
        <f t="shared" si="9"/>
        <v>0</v>
      </c>
      <c r="X59" s="111">
        <f t="shared" si="10"/>
        <v>0</v>
      </c>
      <c r="Y59" s="17"/>
      <c r="Z59" s="11">
        <f>+Y59*Données_générales!$B$3</f>
        <v>0</v>
      </c>
      <c r="AA59" s="18"/>
      <c r="AB59" s="12">
        <f>IF(AA59=0,0,+Données_générales!$B$15)</f>
        <v>0</v>
      </c>
      <c r="AC59" s="13">
        <f>+(HOUR(ABS(AA59-AB59))*3600)+(MINUTE(ABS(AA59-AB59))*60)+(SECOND(ABS(AA59-AB59)))*Données_générales!$B$5</f>
        <v>0</v>
      </c>
      <c r="AD59" s="11">
        <f t="shared" si="11"/>
        <v>0</v>
      </c>
      <c r="AE59" s="111">
        <f t="shared" si="12"/>
        <v>0</v>
      </c>
      <c r="AF59" s="112">
        <f t="shared" si="13"/>
        <v>0</v>
      </c>
      <c r="AG59" s="37"/>
      <c r="AH59" s="11"/>
      <c r="AI59" s="30"/>
      <c r="AJ59" s="30"/>
      <c r="AK59" s="30"/>
      <c r="AL59" s="30"/>
    </row>
    <row r="60" spans="1:38" ht="14.25" customHeight="1">
      <c r="A60" s="17"/>
      <c r="B60" s="17"/>
      <c r="C60" s="31"/>
      <c r="D60" s="31"/>
      <c r="E60" s="31"/>
      <c r="F60" s="31"/>
      <c r="G60" s="17"/>
      <c r="H60" s="17"/>
      <c r="I60" s="17"/>
      <c r="J60" s="43">
        <f>IF(I60=0,0,(Saisie_amateurs!$I60-Données_générales!$B$7)*Données_générales!$B$9)</f>
        <v>0</v>
      </c>
      <c r="K60" s="17"/>
      <c r="L60" s="11">
        <f>+K60*Données_générales!$B$3</f>
        <v>0</v>
      </c>
      <c r="M60" s="18"/>
      <c r="N60" s="12">
        <f>IF(M60=0,0,+Données_générales!$B$11)</f>
        <v>0</v>
      </c>
      <c r="O60" s="13">
        <f>+(HOUR(ABS(M60-N60))*3600)+(MINUTE(ABS(M60-N60))*60)+(SECOND(ABS(M60-N60)))*Données_générales!$B$5</f>
        <v>0</v>
      </c>
      <c r="P60" s="111">
        <f t="shared" si="7"/>
        <v>0</v>
      </c>
      <c r="Q60" s="111">
        <f t="shared" si="8"/>
        <v>0</v>
      </c>
      <c r="R60" s="17"/>
      <c r="S60" s="11">
        <f>+R60*Données_générales!$B$3</f>
        <v>0</v>
      </c>
      <c r="T60" s="18"/>
      <c r="U60" s="12">
        <f>IF(T60=0,0,+Données_générales!$B$13)</f>
        <v>0</v>
      </c>
      <c r="V60" s="13">
        <f>+(HOUR(ABS(T60-U60))*3600)+(MINUTE(ABS(T60-U60))*60)+(SECOND(ABS(T60-U60)))*Données_générales!$B$5</f>
        <v>0</v>
      </c>
      <c r="W60" s="111">
        <f t="shared" si="9"/>
        <v>0</v>
      </c>
      <c r="X60" s="111">
        <f t="shared" si="10"/>
        <v>0</v>
      </c>
      <c r="Y60" s="17"/>
      <c r="Z60" s="11">
        <f>+Y60*Données_générales!$B$3</f>
        <v>0</v>
      </c>
      <c r="AA60" s="18"/>
      <c r="AB60" s="12">
        <f>IF(AA60=0,0,+Données_générales!$B$15)</f>
        <v>0</v>
      </c>
      <c r="AC60" s="13">
        <f>+(HOUR(ABS(AA60-AB60))*3600)+(MINUTE(ABS(AA60-AB60))*60)+(SECOND(ABS(AA60-AB60)))*Données_générales!$B$5</f>
        <v>0</v>
      </c>
      <c r="AD60" s="11">
        <f t="shared" si="11"/>
        <v>0</v>
      </c>
      <c r="AE60" s="111">
        <f t="shared" si="12"/>
        <v>0</v>
      </c>
      <c r="AF60" s="112">
        <f t="shared" si="13"/>
        <v>0</v>
      </c>
      <c r="AG60" s="37"/>
      <c r="AH60" s="11"/>
      <c r="AI60" s="30"/>
      <c r="AJ60" s="30"/>
      <c r="AK60" s="30"/>
      <c r="AL60" s="30"/>
    </row>
    <row r="61" spans="1:38" ht="14.25" customHeight="1">
      <c r="A61" s="17"/>
      <c r="B61" s="17"/>
      <c r="C61" s="31"/>
      <c r="D61" s="31"/>
      <c r="E61" s="31"/>
      <c r="F61" s="31"/>
      <c r="G61" s="17"/>
      <c r="H61" s="17"/>
      <c r="I61" s="17"/>
      <c r="J61" s="43">
        <f>IF(I61=0,0,(Saisie_amateurs!$I61-Données_générales!$B$7)*Données_générales!$B$9)</f>
        <v>0</v>
      </c>
      <c r="K61" s="17"/>
      <c r="L61" s="11">
        <f>+K61*Données_générales!$B$3</f>
        <v>0</v>
      </c>
      <c r="M61" s="18"/>
      <c r="N61" s="12">
        <f>IF(M61=0,0,+Données_générales!$B$11)</f>
        <v>0</v>
      </c>
      <c r="O61" s="13">
        <f>+(HOUR(ABS(M61-N61))*3600)+(MINUTE(ABS(M61-N61))*60)+(SECOND(ABS(M61-N61)))*Données_générales!$B$5</f>
        <v>0</v>
      </c>
      <c r="P61" s="111">
        <f t="shared" si="7"/>
        <v>0</v>
      </c>
      <c r="Q61" s="111">
        <f t="shared" si="8"/>
        <v>0</v>
      </c>
      <c r="R61" s="17"/>
      <c r="S61" s="11">
        <f>+R61*Données_générales!$B$3</f>
        <v>0</v>
      </c>
      <c r="T61" s="18"/>
      <c r="U61" s="12">
        <f>IF(T61=0,0,+Données_générales!$B$13)</f>
        <v>0</v>
      </c>
      <c r="V61" s="13">
        <f>+(HOUR(ABS(T61-U61))*3600)+(MINUTE(ABS(T61-U61))*60)+(SECOND(ABS(T61-U61)))*Données_générales!$B$5</f>
        <v>0</v>
      </c>
      <c r="W61" s="111">
        <f t="shared" si="9"/>
        <v>0</v>
      </c>
      <c r="X61" s="111">
        <f t="shared" si="10"/>
        <v>0</v>
      </c>
      <c r="Y61" s="17"/>
      <c r="Z61" s="11">
        <f>+Y61*Données_générales!$B$3</f>
        <v>0</v>
      </c>
      <c r="AA61" s="18"/>
      <c r="AB61" s="12">
        <f>IF(AA61=0,0,+Données_générales!$B$15)</f>
        <v>0</v>
      </c>
      <c r="AC61" s="13">
        <f>+(HOUR(ABS(AA61-AB61))*3600)+(MINUTE(ABS(AA61-AB61))*60)+(SECOND(ABS(AA61-AB61)))*Données_générales!$B$5</f>
        <v>0</v>
      </c>
      <c r="AD61" s="11">
        <f t="shared" si="11"/>
        <v>0</v>
      </c>
      <c r="AE61" s="111">
        <f t="shared" si="12"/>
        <v>0</v>
      </c>
      <c r="AF61" s="112">
        <f t="shared" si="13"/>
        <v>0</v>
      </c>
      <c r="AG61" s="37"/>
      <c r="AH61" s="11"/>
      <c r="AI61" s="30"/>
      <c r="AJ61" s="30"/>
      <c r="AK61" s="30"/>
      <c r="AL61" s="30"/>
    </row>
    <row r="62" spans="1:38" ht="14.25" customHeight="1">
      <c r="A62" s="17"/>
      <c r="B62" s="17"/>
      <c r="C62" s="31"/>
      <c r="D62" s="31"/>
      <c r="E62" s="31"/>
      <c r="F62" s="31"/>
      <c r="G62" s="17"/>
      <c r="H62" s="17"/>
      <c r="I62" s="17"/>
      <c r="J62" s="43">
        <f>IF(I62=0,0,(Saisie_amateurs!$I62-Données_générales!$B$7)*Données_générales!$B$9)</f>
        <v>0</v>
      </c>
      <c r="K62" s="17"/>
      <c r="L62" s="11">
        <f>+K62*Données_générales!$B$3</f>
        <v>0</v>
      </c>
      <c r="M62" s="18"/>
      <c r="N62" s="12">
        <f>IF(M62=0,0,+Données_générales!$B$11)</f>
        <v>0</v>
      </c>
      <c r="O62" s="13">
        <f>+(HOUR(ABS(M62-N62))*3600)+(MINUTE(ABS(M62-N62))*60)+(SECOND(ABS(M62-N62)))*Données_générales!$B$5</f>
        <v>0</v>
      </c>
      <c r="P62" s="111">
        <f t="shared" si="7"/>
        <v>0</v>
      </c>
      <c r="Q62" s="111">
        <f t="shared" si="8"/>
        <v>0</v>
      </c>
      <c r="R62" s="17"/>
      <c r="S62" s="11">
        <f>+R62*Données_générales!$B$3</f>
        <v>0</v>
      </c>
      <c r="T62" s="18"/>
      <c r="U62" s="12">
        <f>IF(T62=0,0,+Données_générales!$B$13)</f>
        <v>0</v>
      </c>
      <c r="V62" s="13">
        <f>+(HOUR(ABS(T62-U62))*3600)+(MINUTE(ABS(T62-U62))*60)+(SECOND(ABS(T62-U62)))*Données_générales!$B$5</f>
        <v>0</v>
      </c>
      <c r="W62" s="111">
        <f t="shared" si="9"/>
        <v>0</v>
      </c>
      <c r="X62" s="111">
        <f t="shared" si="10"/>
        <v>0</v>
      </c>
      <c r="Y62" s="17"/>
      <c r="Z62" s="11">
        <f>+Y62*Données_générales!$B$3</f>
        <v>0</v>
      </c>
      <c r="AA62" s="18"/>
      <c r="AB62" s="12">
        <f>IF(AA62=0,0,+Données_générales!$B$15)</f>
        <v>0</v>
      </c>
      <c r="AC62" s="13">
        <f>+(HOUR(ABS(AA62-AB62))*3600)+(MINUTE(ABS(AA62-AB62))*60)+(SECOND(ABS(AA62-AB62)))*Données_générales!$B$5</f>
        <v>0</v>
      </c>
      <c r="AD62" s="11">
        <f t="shared" si="11"/>
        <v>0</v>
      </c>
      <c r="AE62" s="111">
        <f t="shared" si="12"/>
        <v>0</v>
      </c>
      <c r="AF62" s="112">
        <f t="shared" si="13"/>
        <v>0</v>
      </c>
      <c r="AG62" s="37"/>
      <c r="AH62" s="11"/>
      <c r="AI62" s="30"/>
      <c r="AJ62" s="30"/>
      <c r="AK62" s="30"/>
      <c r="AL62" s="30"/>
    </row>
    <row r="63" spans="1:38" ht="15">
      <c r="A63" s="17"/>
      <c r="B63" s="31"/>
      <c r="C63" s="31"/>
      <c r="D63" s="31"/>
      <c r="E63" s="31"/>
      <c r="F63" s="31"/>
      <c r="G63" s="17"/>
      <c r="H63" s="17"/>
      <c r="I63" s="17"/>
      <c r="J63" s="43">
        <f>IF(I63=0,0,(Saisie_amateurs!$I63-Données_générales!$B$7)*Données_générales!$B$9)</f>
        <v>0</v>
      </c>
      <c r="K63" s="17"/>
      <c r="L63" s="11">
        <f>+K63*Données_générales!$B$3</f>
        <v>0</v>
      </c>
      <c r="M63" s="18"/>
      <c r="N63" s="12">
        <f>IF(M63=0,0,+Données_générales!$B$11)</f>
        <v>0</v>
      </c>
      <c r="O63" s="13">
        <f>+(HOUR(ABS(M63-N63))*3600)+(MINUTE(ABS(M63-N63))*60)+(SECOND(ABS(M63-N63)))*Données_générales!$B$5</f>
        <v>0</v>
      </c>
      <c r="P63" s="111">
        <f t="shared" si="7"/>
        <v>0</v>
      </c>
      <c r="Q63" s="111">
        <f t="shared" si="8"/>
        <v>0</v>
      </c>
      <c r="R63" s="17"/>
      <c r="S63" s="11">
        <f>+R63*Données_générales!$B$3</f>
        <v>0</v>
      </c>
      <c r="T63" s="18"/>
      <c r="U63" s="12">
        <f>IF(T63=0,0,+Données_générales!$B$13)</f>
        <v>0</v>
      </c>
      <c r="V63" s="13">
        <f>+(HOUR(ABS(T63-U63))*3600)+(MINUTE(ABS(T63-U63))*60)+(SECOND(ABS(T63-U63)))*Données_générales!$B$5</f>
        <v>0</v>
      </c>
      <c r="W63" s="111">
        <f t="shared" si="9"/>
        <v>0</v>
      </c>
      <c r="X63" s="111">
        <f t="shared" si="10"/>
        <v>0</v>
      </c>
      <c r="Y63" s="17"/>
      <c r="Z63" s="11">
        <f>+Y63*Données_générales!$B$3</f>
        <v>0</v>
      </c>
      <c r="AA63" s="18"/>
      <c r="AB63" s="12">
        <f>IF(AA63=0,0,+Données_générales!$B$15)</f>
        <v>0</v>
      </c>
      <c r="AC63" s="13">
        <f>+(HOUR(ABS(AA63-AB63))*3600)+(MINUTE(ABS(AA63-AB63))*60)+(SECOND(ABS(AA63-AB63)))*Données_générales!$B$5</f>
        <v>0</v>
      </c>
      <c r="AD63" s="11">
        <f t="shared" si="11"/>
        <v>0</v>
      </c>
      <c r="AE63" s="111">
        <f t="shared" si="12"/>
        <v>0</v>
      </c>
      <c r="AF63" s="112">
        <f t="shared" si="13"/>
        <v>0</v>
      </c>
      <c r="AG63" s="113"/>
      <c r="AH63" s="30"/>
      <c r="AI63" s="30"/>
      <c r="AJ63" s="30"/>
      <c r="AK63" s="30"/>
      <c r="AL63" s="30"/>
    </row>
    <row r="64" spans="1:38" ht="15">
      <c r="A64" s="17"/>
      <c r="B64" s="31"/>
      <c r="C64" s="31"/>
      <c r="D64" s="31"/>
      <c r="E64" s="31"/>
      <c r="F64" s="31"/>
      <c r="G64" s="17"/>
      <c r="H64" s="17"/>
      <c r="I64" s="17"/>
      <c r="J64" s="43">
        <f>IF(I64=0,0,(Saisie_amateurs!$I64-Données_générales!$B$7)*Données_générales!$B$9)</f>
        <v>0</v>
      </c>
      <c r="K64" s="17"/>
      <c r="L64" s="11">
        <f>+K64*Données_générales!$B$3</f>
        <v>0</v>
      </c>
      <c r="M64" s="18"/>
      <c r="N64" s="12">
        <f>IF(M64=0,0,+Données_générales!$B$11)</f>
        <v>0</v>
      </c>
      <c r="O64" s="13">
        <f>+(HOUR(ABS(M64-N64))*3600)+(MINUTE(ABS(M64-N64))*60)+(SECOND(ABS(M64-N64)))*Données_générales!$B$5</f>
        <v>0</v>
      </c>
      <c r="P64" s="111">
        <f t="shared" si="7"/>
        <v>0</v>
      </c>
      <c r="Q64" s="111">
        <f t="shared" si="8"/>
        <v>0</v>
      </c>
      <c r="R64" s="17"/>
      <c r="S64" s="11">
        <f>+R64*Données_générales!$B$3</f>
        <v>0</v>
      </c>
      <c r="T64" s="18"/>
      <c r="U64" s="12">
        <f>IF(T64=0,0,+Données_générales!$B$13)</f>
        <v>0</v>
      </c>
      <c r="V64" s="13">
        <f>+(HOUR(ABS(T64-U64))*3600)+(MINUTE(ABS(T64-U64))*60)+(SECOND(ABS(T64-U64)))*Données_générales!$B$5</f>
        <v>0</v>
      </c>
      <c r="W64" s="111">
        <f t="shared" si="9"/>
        <v>0</v>
      </c>
      <c r="X64" s="111">
        <f t="shared" si="10"/>
        <v>0</v>
      </c>
      <c r="Y64" s="17"/>
      <c r="Z64" s="11">
        <f>+Y64*Données_générales!$B$3</f>
        <v>0</v>
      </c>
      <c r="AA64" s="18"/>
      <c r="AB64" s="12">
        <f>IF(AA64=0,0,+Données_générales!$B$15)</f>
        <v>0</v>
      </c>
      <c r="AC64" s="13">
        <f>+(HOUR(ABS(AA64-AB64))*3600)+(MINUTE(ABS(AA64-AB64))*60)+(SECOND(ABS(AA64-AB64)))*Données_générales!$B$5</f>
        <v>0</v>
      </c>
      <c r="AD64" s="11">
        <f t="shared" si="11"/>
        <v>0</v>
      </c>
      <c r="AE64" s="111">
        <f t="shared" si="12"/>
        <v>0</v>
      </c>
      <c r="AF64" s="112">
        <f t="shared" si="13"/>
        <v>0</v>
      </c>
      <c r="AG64" s="113"/>
      <c r="AH64" s="30"/>
      <c r="AI64" s="30"/>
      <c r="AJ64" s="30"/>
      <c r="AK64" s="30"/>
      <c r="AL64" s="30"/>
    </row>
    <row r="65" spans="1:38" ht="15">
      <c r="A65" s="17"/>
      <c r="B65" s="31"/>
      <c r="C65" s="31"/>
      <c r="D65" s="31"/>
      <c r="E65" s="31"/>
      <c r="F65" s="31"/>
      <c r="G65" s="17"/>
      <c r="H65" s="17"/>
      <c r="I65" s="17"/>
      <c r="J65" s="43">
        <f>IF(I65=0,0,(Saisie_amateurs!$I65-Données_générales!$B$7)*Données_générales!$B$9)</f>
        <v>0</v>
      </c>
      <c r="K65" s="17"/>
      <c r="L65" s="11">
        <f>+K65*Données_générales!$B$3</f>
        <v>0</v>
      </c>
      <c r="M65" s="18"/>
      <c r="N65" s="12">
        <f>IF(M65=0,0,+Données_générales!$B$11)</f>
        <v>0</v>
      </c>
      <c r="O65" s="13">
        <f>+(HOUR(ABS(M65-N65))*3600)+(MINUTE(ABS(M65-N65))*60)+(SECOND(ABS(M65-N65)))*Données_générales!$B$5</f>
        <v>0</v>
      </c>
      <c r="P65" s="111">
        <f t="shared" si="7"/>
        <v>0</v>
      </c>
      <c r="Q65" s="111">
        <f t="shared" si="8"/>
        <v>0</v>
      </c>
      <c r="R65" s="17"/>
      <c r="S65" s="11">
        <f>+R65*Données_générales!$B$3</f>
        <v>0</v>
      </c>
      <c r="T65" s="18"/>
      <c r="U65" s="12">
        <f>IF(T65=0,0,+Données_générales!$B$13)</f>
        <v>0</v>
      </c>
      <c r="V65" s="13">
        <f>+(HOUR(ABS(T65-U65))*3600)+(MINUTE(ABS(T65-U65))*60)+(SECOND(ABS(T65-U65)))*Données_générales!$B$5</f>
        <v>0</v>
      </c>
      <c r="W65" s="111">
        <f t="shared" si="9"/>
        <v>0</v>
      </c>
      <c r="X65" s="111">
        <f t="shared" si="10"/>
        <v>0</v>
      </c>
      <c r="Y65" s="17"/>
      <c r="Z65" s="11">
        <f>+Y65*Données_générales!$B$3</f>
        <v>0</v>
      </c>
      <c r="AA65" s="18"/>
      <c r="AB65" s="12">
        <f>IF(AA65=0,0,+Données_générales!$B$15)</f>
        <v>0</v>
      </c>
      <c r="AC65" s="13">
        <f>+(HOUR(ABS(AA65-AB65))*3600)+(MINUTE(ABS(AA65-AB65))*60)+(SECOND(ABS(AA65-AB65)))*Données_générales!$B$5</f>
        <v>0</v>
      </c>
      <c r="AD65" s="11">
        <f t="shared" si="11"/>
        <v>0</v>
      </c>
      <c r="AE65" s="111">
        <f t="shared" si="12"/>
        <v>0</v>
      </c>
      <c r="AF65" s="112">
        <f t="shared" si="13"/>
        <v>0</v>
      </c>
      <c r="AG65" s="113"/>
      <c r="AH65" s="30"/>
      <c r="AI65" s="30"/>
      <c r="AJ65" s="30"/>
      <c r="AK65" s="30"/>
      <c r="AL65" s="30"/>
    </row>
    <row r="66" spans="1:38" ht="15">
      <c r="A66" s="17"/>
      <c r="B66" s="31"/>
      <c r="C66" s="31"/>
      <c r="D66" s="31"/>
      <c r="E66" s="31"/>
      <c r="F66" s="31"/>
      <c r="G66" s="17"/>
      <c r="H66" s="17"/>
      <c r="I66" s="17"/>
      <c r="J66" s="43">
        <f>IF(I66=0,0,(Saisie_amateurs!$I66-Données_générales!$B$7)*Données_générales!$B$9)</f>
        <v>0</v>
      </c>
      <c r="K66" s="17"/>
      <c r="L66" s="11">
        <f>+K66*Données_générales!$B$3</f>
        <v>0</v>
      </c>
      <c r="M66" s="18"/>
      <c r="N66" s="12">
        <f>IF(M66=0,0,+Données_générales!$B$11)</f>
        <v>0</v>
      </c>
      <c r="O66" s="13">
        <f>+(HOUR(ABS(M66-N66))*3600)+(MINUTE(ABS(M66-N66))*60)+(SECOND(ABS(M66-N66)))*Données_générales!$B$5</f>
        <v>0</v>
      </c>
      <c r="P66" s="111">
        <f t="shared" si="7"/>
        <v>0</v>
      </c>
      <c r="Q66" s="111">
        <f t="shared" si="8"/>
        <v>0</v>
      </c>
      <c r="R66" s="17"/>
      <c r="S66" s="11">
        <f>+R66*Données_générales!$B$3</f>
        <v>0</v>
      </c>
      <c r="T66" s="18"/>
      <c r="U66" s="12">
        <f>IF(T66=0,0,+Données_générales!$B$13)</f>
        <v>0</v>
      </c>
      <c r="V66" s="13">
        <f>+(HOUR(ABS(T66-U66))*3600)+(MINUTE(ABS(T66-U66))*60)+(SECOND(ABS(T66-U66)))*Données_générales!$B$5</f>
        <v>0</v>
      </c>
      <c r="W66" s="111">
        <f t="shared" si="9"/>
        <v>0</v>
      </c>
      <c r="X66" s="111">
        <f t="shared" si="10"/>
        <v>0</v>
      </c>
      <c r="Y66" s="17"/>
      <c r="Z66" s="11">
        <f>+Y66*Données_générales!$B$3</f>
        <v>0</v>
      </c>
      <c r="AA66" s="18"/>
      <c r="AB66" s="12">
        <f>IF(AA66=0,0,+Données_générales!$B$15)</f>
        <v>0</v>
      </c>
      <c r="AC66" s="13">
        <f>+(HOUR(ABS(AA66-AB66))*3600)+(MINUTE(ABS(AA66-AB66))*60)+(SECOND(ABS(AA66-AB66)))*Données_générales!$B$5</f>
        <v>0</v>
      </c>
      <c r="AD66" s="11">
        <f t="shared" si="11"/>
        <v>0</v>
      </c>
      <c r="AE66" s="111">
        <f t="shared" si="12"/>
        <v>0</v>
      </c>
      <c r="AF66" s="112">
        <f t="shared" si="13"/>
        <v>0</v>
      </c>
      <c r="AG66" s="113"/>
      <c r="AH66" s="30"/>
      <c r="AI66" s="30"/>
      <c r="AJ66" s="30"/>
      <c r="AK66" s="30"/>
      <c r="AL66" s="30"/>
    </row>
    <row r="67" spans="1:38" ht="15">
      <c r="A67" s="17"/>
      <c r="B67" s="31"/>
      <c r="C67" s="31"/>
      <c r="D67" s="31"/>
      <c r="E67" s="31"/>
      <c r="F67" s="31"/>
      <c r="G67" s="17"/>
      <c r="H67" s="17"/>
      <c r="I67" s="17"/>
      <c r="J67" s="43">
        <f>IF(I67=0,0,(Saisie_amateurs!$I67-Données_générales!$B$7)*Données_générales!$B$9)</f>
        <v>0</v>
      </c>
      <c r="K67" s="17"/>
      <c r="L67" s="11">
        <f>+K67*Données_générales!$B$3</f>
        <v>0</v>
      </c>
      <c r="M67" s="18"/>
      <c r="N67" s="12">
        <f>IF(M67=0,0,+Données_générales!$B$11)</f>
        <v>0</v>
      </c>
      <c r="O67" s="13">
        <f>+(HOUR(ABS(M67-N67))*3600)+(MINUTE(ABS(M67-N67))*60)+(SECOND(ABS(M67-N67)))*Données_générales!$B$5</f>
        <v>0</v>
      </c>
      <c r="P67" s="111">
        <f t="shared" si="7"/>
        <v>0</v>
      </c>
      <c r="Q67" s="111">
        <f t="shared" si="8"/>
        <v>0</v>
      </c>
      <c r="R67" s="17"/>
      <c r="S67" s="11">
        <f>+R67*Données_générales!$B$3</f>
        <v>0</v>
      </c>
      <c r="T67" s="18"/>
      <c r="U67" s="12">
        <f>IF(T67=0,0,+Données_générales!$B$13)</f>
        <v>0</v>
      </c>
      <c r="V67" s="13">
        <f>+(HOUR(ABS(T67-U67))*3600)+(MINUTE(ABS(T67-U67))*60)+(SECOND(ABS(T67-U67)))*Données_générales!$B$5</f>
        <v>0</v>
      </c>
      <c r="W67" s="111">
        <f t="shared" si="9"/>
        <v>0</v>
      </c>
      <c r="X67" s="111">
        <f t="shared" si="10"/>
        <v>0</v>
      </c>
      <c r="Y67" s="17"/>
      <c r="Z67" s="11">
        <f>+Y67*Données_générales!$B$3</f>
        <v>0</v>
      </c>
      <c r="AA67" s="18"/>
      <c r="AB67" s="12">
        <f>IF(AA67=0,0,+Données_générales!$B$15)</f>
        <v>0</v>
      </c>
      <c r="AC67" s="13">
        <f>+(HOUR(ABS(AA67-AB67))*3600)+(MINUTE(ABS(AA67-AB67))*60)+(SECOND(ABS(AA67-AB67)))*Données_générales!$B$5</f>
        <v>0</v>
      </c>
      <c r="AD67" s="11">
        <f t="shared" si="11"/>
        <v>0</v>
      </c>
      <c r="AE67" s="111">
        <f t="shared" si="12"/>
        <v>0</v>
      </c>
      <c r="AF67" s="112">
        <f t="shared" si="13"/>
        <v>0</v>
      </c>
      <c r="AG67" s="113"/>
      <c r="AH67" s="30"/>
      <c r="AI67" s="30"/>
      <c r="AJ67" s="30"/>
      <c r="AK67" s="30"/>
      <c r="AL67" s="30"/>
    </row>
    <row r="68" spans="1:38" ht="15">
      <c r="A68" s="17"/>
      <c r="B68" s="31"/>
      <c r="C68" s="31"/>
      <c r="D68" s="31"/>
      <c r="E68" s="31"/>
      <c r="F68" s="31"/>
      <c r="G68" s="17"/>
      <c r="H68" s="17"/>
      <c r="I68" s="17"/>
      <c r="J68" s="43">
        <f>IF(I68=0,0,(Saisie_amateurs!$I68-Données_générales!$B$7)*Données_générales!$B$9)</f>
        <v>0</v>
      </c>
      <c r="K68" s="17"/>
      <c r="L68" s="11">
        <f>+K68*Données_générales!$B$3</f>
        <v>0</v>
      </c>
      <c r="M68" s="18"/>
      <c r="N68" s="12">
        <f>IF(M68=0,0,+Données_générales!$B$11)</f>
        <v>0</v>
      </c>
      <c r="O68" s="13">
        <f>+(HOUR(ABS(M68-N68))*3600)+(MINUTE(ABS(M68-N68))*60)+(SECOND(ABS(M68-N68)))*Données_générales!$B$5</f>
        <v>0</v>
      </c>
      <c r="P68" s="111">
        <f t="shared" si="7"/>
        <v>0</v>
      </c>
      <c r="Q68" s="111">
        <f t="shared" si="8"/>
        <v>0</v>
      </c>
      <c r="R68" s="17"/>
      <c r="S68" s="11">
        <f>+R68*Données_générales!$B$3</f>
        <v>0</v>
      </c>
      <c r="T68" s="18"/>
      <c r="U68" s="12">
        <f>IF(T68=0,0,+Données_générales!$B$13)</f>
        <v>0</v>
      </c>
      <c r="V68" s="13">
        <f>+(HOUR(ABS(T68-U68))*3600)+(MINUTE(ABS(T68-U68))*60)+(SECOND(ABS(T68-U68)))*Données_générales!$B$5</f>
        <v>0</v>
      </c>
      <c r="W68" s="111">
        <f t="shared" si="9"/>
        <v>0</v>
      </c>
      <c r="X68" s="111">
        <f t="shared" si="10"/>
        <v>0</v>
      </c>
      <c r="Y68" s="17"/>
      <c r="Z68" s="11">
        <f>+Y68*Données_générales!$B$3</f>
        <v>0</v>
      </c>
      <c r="AA68" s="18"/>
      <c r="AB68" s="12">
        <f>IF(AA68=0,0,+Données_générales!$B$15)</f>
        <v>0</v>
      </c>
      <c r="AC68" s="13">
        <f>+(HOUR(ABS(AA68-AB68))*3600)+(MINUTE(ABS(AA68-AB68))*60)+(SECOND(ABS(AA68-AB68)))*Données_générales!$B$5</f>
        <v>0</v>
      </c>
      <c r="AD68" s="11">
        <f t="shared" si="11"/>
        <v>0</v>
      </c>
      <c r="AE68" s="111">
        <f t="shared" si="12"/>
        <v>0</v>
      </c>
      <c r="AF68" s="112">
        <f t="shared" si="13"/>
        <v>0</v>
      </c>
      <c r="AG68" s="113"/>
      <c r="AH68" s="30"/>
      <c r="AI68" s="30"/>
      <c r="AJ68" s="30"/>
      <c r="AK68" s="30"/>
      <c r="AL68" s="30"/>
    </row>
    <row r="69" spans="1:38" ht="15">
      <c r="A69" s="17"/>
      <c r="B69" s="31"/>
      <c r="C69" s="31"/>
      <c r="D69" s="31"/>
      <c r="E69" s="31"/>
      <c r="F69" s="31"/>
      <c r="G69" s="17"/>
      <c r="H69" s="17"/>
      <c r="I69" s="17"/>
      <c r="J69" s="43">
        <f>IF(I69=0,0,(Saisie_amateurs!$I69-Données_générales!$B$7)*Données_générales!$B$9)</f>
        <v>0</v>
      </c>
      <c r="K69" s="17"/>
      <c r="L69" s="11">
        <f>+K69*Données_générales!$B$3</f>
        <v>0</v>
      </c>
      <c r="M69" s="18"/>
      <c r="N69" s="12">
        <f>IF(M69=0,0,+Données_générales!$B$11)</f>
        <v>0</v>
      </c>
      <c r="O69" s="13">
        <f>+(HOUR(ABS(M69-N69))*3600)+(MINUTE(ABS(M69-N69))*60)+(SECOND(ABS(M69-N69)))*Données_générales!$B$5</f>
        <v>0</v>
      </c>
      <c r="P69" s="111">
        <f t="shared" si="7"/>
        <v>0</v>
      </c>
      <c r="Q69" s="111">
        <f t="shared" si="8"/>
        <v>0</v>
      </c>
      <c r="R69" s="17"/>
      <c r="S69" s="11">
        <f>+R69*Données_générales!$B$3</f>
        <v>0</v>
      </c>
      <c r="T69" s="18"/>
      <c r="U69" s="12">
        <f>IF(T69=0,0,+Données_générales!$B$13)</f>
        <v>0</v>
      </c>
      <c r="V69" s="13">
        <f>+(HOUR(ABS(T69-U69))*3600)+(MINUTE(ABS(T69-U69))*60)+(SECOND(ABS(T69-U69)))*Données_générales!$B$5</f>
        <v>0</v>
      </c>
      <c r="W69" s="111">
        <f t="shared" si="9"/>
        <v>0</v>
      </c>
      <c r="X69" s="111">
        <f t="shared" si="10"/>
        <v>0</v>
      </c>
      <c r="Y69" s="17"/>
      <c r="Z69" s="11">
        <f>+Y69*Données_générales!$B$3</f>
        <v>0</v>
      </c>
      <c r="AA69" s="18"/>
      <c r="AB69" s="12">
        <f>IF(AA69=0,0,+Données_générales!$B$15)</f>
        <v>0</v>
      </c>
      <c r="AC69" s="13">
        <f>+(HOUR(ABS(AA69-AB69))*3600)+(MINUTE(ABS(AA69-AB69))*60)+(SECOND(ABS(AA69-AB69)))*Données_générales!$B$5</f>
        <v>0</v>
      </c>
      <c r="AD69" s="11">
        <f t="shared" si="11"/>
        <v>0</v>
      </c>
      <c r="AE69" s="111">
        <f t="shared" si="12"/>
        <v>0</v>
      </c>
      <c r="AF69" s="112">
        <f t="shared" si="13"/>
        <v>0</v>
      </c>
      <c r="AG69" s="113"/>
      <c r="AH69" s="30"/>
      <c r="AI69" s="30"/>
      <c r="AJ69" s="30"/>
      <c r="AK69" s="30"/>
      <c r="AL69" s="30"/>
    </row>
    <row r="70" spans="1:38" ht="15">
      <c r="A70" s="17"/>
      <c r="B70" s="31"/>
      <c r="C70" s="31"/>
      <c r="D70" s="31"/>
      <c r="E70" s="31"/>
      <c r="F70" s="31"/>
      <c r="G70" s="17"/>
      <c r="H70" s="17"/>
      <c r="I70" s="17"/>
      <c r="J70" s="43">
        <f>IF(I70=0,0,(Saisie_amateurs!$I70-Données_générales!$B$7)*Données_générales!$B$9)</f>
        <v>0</v>
      </c>
      <c r="K70" s="17"/>
      <c r="L70" s="11">
        <f>+K70*Données_générales!$B$3</f>
        <v>0</v>
      </c>
      <c r="M70" s="18"/>
      <c r="N70" s="12">
        <f>IF(M70=0,0,+Données_générales!$B$11)</f>
        <v>0</v>
      </c>
      <c r="O70" s="13">
        <f>+(HOUR(ABS(M70-N70))*3600)+(MINUTE(ABS(M70-N70))*60)+(SECOND(ABS(M70-N70)))*Données_générales!$B$5</f>
        <v>0</v>
      </c>
      <c r="P70" s="111">
        <f t="shared" si="7"/>
        <v>0</v>
      </c>
      <c r="Q70" s="111">
        <f t="shared" si="8"/>
        <v>0</v>
      </c>
      <c r="R70" s="17"/>
      <c r="S70" s="11">
        <f>+R70*Données_générales!$B$3</f>
        <v>0</v>
      </c>
      <c r="T70" s="18"/>
      <c r="U70" s="12">
        <f>IF(T70=0,0,+Données_générales!$B$13)</f>
        <v>0</v>
      </c>
      <c r="V70" s="13">
        <f>+(HOUR(ABS(T70-U70))*3600)+(MINUTE(ABS(T70-U70))*60)+(SECOND(ABS(T70-U70)))*Données_générales!$B$5</f>
        <v>0</v>
      </c>
      <c r="W70" s="111">
        <f t="shared" si="9"/>
        <v>0</v>
      </c>
      <c r="X70" s="111">
        <f t="shared" si="10"/>
        <v>0</v>
      </c>
      <c r="Y70" s="17"/>
      <c r="Z70" s="11">
        <f>+Y70*Données_générales!$B$3</f>
        <v>0</v>
      </c>
      <c r="AA70" s="18"/>
      <c r="AB70" s="12">
        <f>IF(AA70=0,0,+Données_générales!$B$15)</f>
        <v>0</v>
      </c>
      <c r="AC70" s="13">
        <f>+(HOUR(ABS(AA70-AB70))*3600)+(MINUTE(ABS(AA70-AB70))*60)+(SECOND(ABS(AA70-AB70)))*Données_générales!$B$5</f>
        <v>0</v>
      </c>
      <c r="AD70" s="11">
        <f t="shared" si="11"/>
        <v>0</v>
      </c>
      <c r="AE70" s="111">
        <f t="shared" si="12"/>
        <v>0</v>
      </c>
      <c r="AF70" s="112">
        <f t="shared" si="13"/>
        <v>0</v>
      </c>
      <c r="AG70" s="113"/>
      <c r="AH70" s="30"/>
      <c r="AI70" s="30"/>
      <c r="AJ70" s="30"/>
      <c r="AK70" s="30"/>
      <c r="AL70" s="30"/>
    </row>
    <row r="71" spans="1:38" ht="15">
      <c r="A71" s="17"/>
      <c r="B71" s="31"/>
      <c r="C71" s="31"/>
      <c r="D71" s="31"/>
      <c r="E71" s="31"/>
      <c r="F71" s="31"/>
      <c r="G71" s="17"/>
      <c r="H71" s="17"/>
      <c r="I71" s="17"/>
      <c r="J71" s="43">
        <f>IF(I71=0,0,(Saisie_amateurs!$I71-Données_générales!$B$7)*Données_générales!$B$9)</f>
        <v>0</v>
      </c>
      <c r="K71" s="17"/>
      <c r="L71" s="11">
        <f>+K71*Données_générales!$B$3</f>
        <v>0</v>
      </c>
      <c r="M71" s="18"/>
      <c r="N71" s="12">
        <f>IF(M71=0,0,+Données_générales!$B$11)</f>
        <v>0</v>
      </c>
      <c r="O71" s="13">
        <f>+(HOUR(ABS(M71-N71))*3600)+(MINUTE(ABS(M71-N71))*60)+(SECOND(ABS(M71-N71)))*Données_générales!$B$5</f>
        <v>0</v>
      </c>
      <c r="P71" s="111">
        <f t="shared" si="7"/>
        <v>0</v>
      </c>
      <c r="Q71" s="111">
        <f t="shared" si="8"/>
        <v>0</v>
      </c>
      <c r="R71" s="17"/>
      <c r="S71" s="11">
        <f>+R71*Données_générales!$B$3</f>
        <v>0</v>
      </c>
      <c r="T71" s="18"/>
      <c r="U71" s="12">
        <f>IF(T71=0,0,+Données_générales!$B$13)</f>
        <v>0</v>
      </c>
      <c r="V71" s="13">
        <f>+(HOUR(ABS(T71-U71))*3600)+(MINUTE(ABS(T71-U71))*60)+(SECOND(ABS(T71-U71)))*Données_générales!$B$5</f>
        <v>0</v>
      </c>
      <c r="W71" s="111">
        <f t="shared" si="9"/>
        <v>0</v>
      </c>
      <c r="X71" s="111">
        <f t="shared" si="10"/>
        <v>0</v>
      </c>
      <c r="Y71" s="17"/>
      <c r="Z71" s="11">
        <f>+Y71*Données_générales!$B$3</f>
        <v>0</v>
      </c>
      <c r="AA71" s="18"/>
      <c r="AB71" s="12">
        <f>IF(AA71=0,0,+Données_générales!$B$15)</f>
        <v>0</v>
      </c>
      <c r="AC71" s="13">
        <f>+(HOUR(ABS(AA71-AB71))*3600)+(MINUTE(ABS(AA71-AB71))*60)+(SECOND(ABS(AA71-AB71)))*Données_générales!$B$5</f>
        <v>0</v>
      </c>
      <c r="AD71" s="11">
        <f t="shared" si="11"/>
        <v>0</v>
      </c>
      <c r="AE71" s="111">
        <f t="shared" si="12"/>
        <v>0</v>
      </c>
      <c r="AF71" s="112">
        <f t="shared" si="13"/>
        <v>0</v>
      </c>
      <c r="AG71" s="113"/>
      <c r="AH71" s="30"/>
      <c r="AI71" s="30"/>
      <c r="AJ71" s="30"/>
      <c r="AK71" s="30"/>
      <c r="AL71" s="30"/>
    </row>
    <row r="72" spans="1:38" ht="15">
      <c r="A72" s="17"/>
      <c r="B72" s="31"/>
      <c r="C72" s="31"/>
      <c r="D72" s="31"/>
      <c r="E72" s="31"/>
      <c r="F72" s="31"/>
      <c r="G72" s="17"/>
      <c r="H72" s="17"/>
      <c r="I72" s="17"/>
      <c r="J72" s="43">
        <f>IF(I72=0,0,(Saisie_amateurs!$I72-Données_générales!$B$7)*Données_générales!$B$9)</f>
        <v>0</v>
      </c>
      <c r="K72" s="17"/>
      <c r="L72" s="11">
        <f>+K72*Données_générales!$B$3</f>
        <v>0</v>
      </c>
      <c r="M72" s="18"/>
      <c r="N72" s="12">
        <f>IF(M72=0,0,+Données_générales!$B$11)</f>
        <v>0</v>
      </c>
      <c r="O72" s="13">
        <f>+(HOUR(ABS(M72-N72))*3600)+(MINUTE(ABS(M72-N72))*60)+(SECOND(ABS(M72-N72)))*Données_générales!$B$5</f>
        <v>0</v>
      </c>
      <c r="P72" s="111">
        <f t="shared" si="7"/>
        <v>0</v>
      </c>
      <c r="Q72" s="111">
        <f t="shared" si="8"/>
        <v>0</v>
      </c>
      <c r="R72" s="17"/>
      <c r="S72" s="11">
        <f>+R72*Données_générales!$B$3</f>
        <v>0</v>
      </c>
      <c r="T72" s="18"/>
      <c r="U72" s="12">
        <f>IF(T72=0,0,+Données_générales!$B$13)</f>
        <v>0</v>
      </c>
      <c r="V72" s="13">
        <f>+(HOUR(ABS(T72-U72))*3600)+(MINUTE(ABS(T72-U72))*60)+(SECOND(ABS(T72-U72)))*Données_générales!$B$5</f>
        <v>0</v>
      </c>
      <c r="W72" s="111">
        <f t="shared" si="9"/>
        <v>0</v>
      </c>
      <c r="X72" s="111">
        <f t="shared" si="10"/>
        <v>0</v>
      </c>
      <c r="Y72" s="17"/>
      <c r="Z72" s="11">
        <f>+Y72*Données_générales!$B$3</f>
        <v>0</v>
      </c>
      <c r="AA72" s="18"/>
      <c r="AB72" s="12">
        <f>IF(AA72=0,0,+Données_générales!$B$15)</f>
        <v>0</v>
      </c>
      <c r="AC72" s="13">
        <f>+(HOUR(ABS(AA72-AB72))*3600)+(MINUTE(ABS(AA72-AB72))*60)+(SECOND(ABS(AA72-AB72)))*Données_générales!$B$5</f>
        <v>0</v>
      </c>
      <c r="AD72" s="11">
        <f t="shared" si="11"/>
        <v>0</v>
      </c>
      <c r="AE72" s="111">
        <f t="shared" si="12"/>
        <v>0</v>
      </c>
      <c r="AF72" s="112">
        <f t="shared" si="13"/>
        <v>0</v>
      </c>
      <c r="AG72" s="113"/>
      <c r="AH72" s="30"/>
      <c r="AI72" s="30"/>
      <c r="AJ72" s="30"/>
      <c r="AK72" s="30"/>
      <c r="AL72" s="30"/>
    </row>
    <row r="73" spans="1:38" ht="15">
      <c r="A73" s="17"/>
      <c r="B73" s="31"/>
      <c r="C73" s="31"/>
      <c r="D73" s="31"/>
      <c r="E73" s="31"/>
      <c r="F73" s="31"/>
      <c r="G73" s="17"/>
      <c r="H73" s="17"/>
      <c r="I73" s="17"/>
      <c r="J73" s="43">
        <f>IF(I73=0,0,(Saisie_amateurs!$I73-Données_générales!$B$7)*Données_générales!$B$9)</f>
        <v>0</v>
      </c>
      <c r="K73" s="17"/>
      <c r="L73" s="11">
        <f>+K73*Données_générales!$B$3</f>
        <v>0</v>
      </c>
      <c r="M73" s="18"/>
      <c r="N73" s="12">
        <f>IF(M73=0,0,+Données_générales!$B$11)</f>
        <v>0</v>
      </c>
      <c r="O73" s="13">
        <f>+(HOUR(ABS(M73-N73))*3600)+(MINUTE(ABS(M73-N73))*60)+(SECOND(ABS(M73-N73)))*Données_générales!$B$5</f>
        <v>0</v>
      </c>
      <c r="P73" s="111">
        <f t="shared" si="7"/>
        <v>0</v>
      </c>
      <c r="Q73" s="111">
        <f t="shared" si="8"/>
        <v>0</v>
      </c>
      <c r="R73" s="17"/>
      <c r="S73" s="11">
        <f>+R73*Données_générales!$B$3</f>
        <v>0</v>
      </c>
      <c r="T73" s="18"/>
      <c r="U73" s="12">
        <f>IF(T73=0,0,+Données_générales!$B$13)</f>
        <v>0</v>
      </c>
      <c r="V73" s="13">
        <f>+(HOUR(ABS(T73-U73))*3600)+(MINUTE(ABS(T73-U73))*60)+(SECOND(ABS(T73-U73)))*Données_générales!$B$5</f>
        <v>0</v>
      </c>
      <c r="W73" s="111">
        <f t="shared" si="9"/>
        <v>0</v>
      </c>
      <c r="X73" s="111">
        <f t="shared" si="10"/>
        <v>0</v>
      </c>
      <c r="Y73" s="17"/>
      <c r="Z73" s="11">
        <f>+Y73*Données_générales!$B$3</f>
        <v>0</v>
      </c>
      <c r="AA73" s="18"/>
      <c r="AB73" s="12">
        <f>IF(AA73=0,0,+Données_générales!$B$15)</f>
        <v>0</v>
      </c>
      <c r="AC73" s="13">
        <f>+(HOUR(ABS(AA73-AB73))*3600)+(MINUTE(ABS(AA73-AB73))*60)+(SECOND(ABS(AA73-AB73)))*Données_générales!$B$5</f>
        <v>0</v>
      </c>
      <c r="AD73" s="11">
        <f t="shared" si="11"/>
        <v>0</v>
      </c>
      <c r="AE73" s="111">
        <f t="shared" si="12"/>
        <v>0</v>
      </c>
      <c r="AF73" s="112">
        <f t="shared" si="13"/>
        <v>0</v>
      </c>
      <c r="AG73" s="113"/>
      <c r="AH73" s="30"/>
      <c r="AI73" s="30"/>
      <c r="AJ73" s="30"/>
      <c r="AK73" s="30"/>
      <c r="AL73" s="30"/>
    </row>
    <row r="74" spans="1:38" ht="15">
      <c r="A74" s="17"/>
      <c r="B74" s="31"/>
      <c r="C74" s="31"/>
      <c r="D74" s="31"/>
      <c r="E74" s="31"/>
      <c r="F74" s="31"/>
      <c r="G74" s="17"/>
      <c r="H74" s="17"/>
      <c r="I74" s="17"/>
      <c r="J74" s="43">
        <f>IF(I74=0,0,(Saisie_amateurs!$I74-Données_générales!$B$7)*Données_générales!$B$9)</f>
        <v>0</v>
      </c>
      <c r="K74" s="17"/>
      <c r="L74" s="11">
        <f>+K74*Données_générales!$B$3</f>
        <v>0</v>
      </c>
      <c r="M74" s="18"/>
      <c r="N74" s="12">
        <f>IF(M74=0,0,+Données_générales!$B$11)</f>
        <v>0</v>
      </c>
      <c r="O74" s="13">
        <f>+(HOUR(ABS(M74-N74))*3600)+(MINUTE(ABS(M74-N74))*60)+(SECOND(ABS(M74-N74)))*Données_générales!$B$5</f>
        <v>0</v>
      </c>
      <c r="P74" s="11">
        <f t="shared" si="7"/>
        <v>0</v>
      </c>
      <c r="Q74" s="11">
        <f t="shared" si="8"/>
        <v>0</v>
      </c>
      <c r="R74" s="17"/>
      <c r="S74" s="11">
        <f>+R74*Données_générales!$B$3</f>
        <v>0</v>
      </c>
      <c r="T74" s="18"/>
      <c r="U74" s="12">
        <f>IF(T74=0,0,+Données_générales!$B$13)</f>
        <v>0</v>
      </c>
      <c r="V74" s="13">
        <f>+(HOUR(ABS(T74-U74))*3600)+(MINUTE(ABS(T74-U74))*60)+(SECOND(ABS(T74-U74)))*Données_générales!$B$5</f>
        <v>0</v>
      </c>
      <c r="W74" s="11">
        <f t="shared" si="9"/>
        <v>0</v>
      </c>
      <c r="X74" s="11">
        <f t="shared" si="10"/>
        <v>0</v>
      </c>
      <c r="Y74" s="17"/>
      <c r="Z74" s="11">
        <f>+Y74*Données_générales!$B$3</f>
        <v>0</v>
      </c>
      <c r="AA74" s="18"/>
      <c r="AB74" s="12">
        <f>IF(AA74=0,0,+Données_générales!$B$15)</f>
        <v>0</v>
      </c>
      <c r="AC74" s="13">
        <f>+(HOUR(ABS(AA74-AB74))*3600)+(MINUTE(ABS(AA74-AB74))*60)+(SECOND(ABS(AA74-AB74)))*Données_générales!$B$5</f>
        <v>0</v>
      </c>
      <c r="AD74" s="11">
        <f t="shared" si="11"/>
        <v>0</v>
      </c>
      <c r="AE74" s="11">
        <f t="shared" si="12"/>
        <v>0</v>
      </c>
      <c r="AF74" s="14">
        <f t="shared" si="13"/>
        <v>0</v>
      </c>
      <c r="AG74" s="113"/>
      <c r="AH74" s="30"/>
      <c r="AI74" s="30"/>
      <c r="AJ74" s="30"/>
      <c r="AK74" s="30"/>
      <c r="AL74" s="30"/>
    </row>
    <row r="75" spans="1:38" ht="15">
      <c r="A75" s="126"/>
      <c r="B75" s="127"/>
      <c r="C75" s="127"/>
      <c r="D75" s="127"/>
      <c r="E75" s="127"/>
      <c r="F75" s="127"/>
      <c r="G75" s="126"/>
      <c r="H75" s="126"/>
      <c r="I75" s="126"/>
      <c r="J75" s="43">
        <f>IF(I75=0,0,(Saisie_amateurs!$I75-Données_générales!$B$7)*Données_générales!$B$9)</f>
        <v>0</v>
      </c>
      <c r="K75" s="17"/>
      <c r="L75" s="11">
        <f>+K75*Données_générales!$B$3</f>
        <v>0</v>
      </c>
      <c r="M75" s="18"/>
      <c r="N75" s="12">
        <f>IF(M75=0,0,+Données_générales!$B$11)</f>
        <v>0</v>
      </c>
      <c r="O75" s="13">
        <f>+(HOUR(ABS(M75-N75))*3600)+(MINUTE(ABS(M75-N75))*60)+(SECOND(ABS(M75-N75)))*Données_générales!$B$5</f>
        <v>0</v>
      </c>
      <c r="P75" s="11">
        <f t="shared" si="7"/>
        <v>0</v>
      </c>
      <c r="Q75" s="11">
        <f t="shared" si="8"/>
        <v>0</v>
      </c>
      <c r="R75" s="17"/>
      <c r="S75" s="11">
        <f>+R75*Données_générales!$B$3</f>
        <v>0</v>
      </c>
      <c r="T75" s="18"/>
      <c r="U75" s="12">
        <f>IF(T75=0,0,+Données_générales!$B$13)</f>
        <v>0</v>
      </c>
      <c r="V75" s="13">
        <f>+(HOUR(ABS(T75-U75))*3600)+(MINUTE(ABS(T75-U75))*60)+(SECOND(ABS(T75-U75)))*Données_générales!$B$5</f>
        <v>0</v>
      </c>
      <c r="W75" s="11">
        <f t="shared" si="9"/>
        <v>0</v>
      </c>
      <c r="X75" s="11">
        <f t="shared" si="10"/>
        <v>0</v>
      </c>
      <c r="Y75" s="17"/>
      <c r="Z75" s="11">
        <f>+Y75*Données_générales!$B$3</f>
        <v>0</v>
      </c>
      <c r="AA75" s="18"/>
      <c r="AB75" s="12">
        <f>IF(AA75=0,0,+Données_générales!$B$15)</f>
        <v>0</v>
      </c>
      <c r="AC75" s="13">
        <f>+(HOUR(ABS(AA75-AB75))*3600)+(MINUTE(ABS(AA75-AB75))*60)+(SECOND(ABS(AA75-AB75)))*Données_générales!$B$5</f>
        <v>0</v>
      </c>
      <c r="AD75" s="11">
        <f t="shared" si="11"/>
        <v>0</v>
      </c>
      <c r="AE75" s="11">
        <f t="shared" si="12"/>
        <v>0</v>
      </c>
      <c r="AF75" s="14">
        <f t="shared" si="13"/>
        <v>0</v>
      </c>
      <c r="AG75" s="39"/>
      <c r="AH75" s="30"/>
      <c r="AI75" s="30"/>
      <c r="AJ75" s="30"/>
      <c r="AK75" s="30"/>
      <c r="AL75" s="30"/>
    </row>
    <row r="76" spans="1:38" ht="15">
      <c r="A76" s="126"/>
      <c r="B76" s="127"/>
      <c r="C76" s="127"/>
      <c r="D76" s="127"/>
      <c r="E76" s="127"/>
      <c r="F76" s="127"/>
      <c r="G76" s="126"/>
      <c r="H76" s="126"/>
      <c r="I76" s="126"/>
      <c r="J76" s="43">
        <f>IF(I76=0,0,(Saisie_amateurs!$I76-Données_générales!$B$7)*Données_générales!$B$9)</f>
        <v>0</v>
      </c>
      <c r="K76" s="17"/>
      <c r="L76" s="11">
        <f>+K76*Données_générales!$B$3</f>
        <v>0</v>
      </c>
      <c r="M76" s="18"/>
      <c r="N76" s="12">
        <f>IF(M76=0,0,+Données_générales!$B$11)</f>
        <v>0</v>
      </c>
      <c r="O76" s="13">
        <f>+(HOUR(ABS(M76-N76))*3600)+(MINUTE(ABS(M76-N76))*60)+(SECOND(ABS(M76-N76)))*Données_générales!$B$5</f>
        <v>0</v>
      </c>
      <c r="P76" s="11">
        <f t="shared" si="7"/>
        <v>0</v>
      </c>
      <c r="Q76" s="11">
        <f t="shared" si="8"/>
        <v>0</v>
      </c>
      <c r="R76" s="17"/>
      <c r="S76" s="11">
        <f>+R76*Données_générales!$B$3</f>
        <v>0</v>
      </c>
      <c r="T76" s="18"/>
      <c r="U76" s="12">
        <f>IF(T76=0,0,+Données_générales!$B$13)</f>
        <v>0</v>
      </c>
      <c r="V76" s="13">
        <f>+(HOUR(ABS(T76-U76))*3600)+(MINUTE(ABS(T76-U76))*60)+(SECOND(ABS(T76-U76)))*Données_générales!$B$5</f>
        <v>0</v>
      </c>
      <c r="W76" s="11">
        <f t="shared" si="9"/>
        <v>0</v>
      </c>
      <c r="X76" s="11">
        <f t="shared" si="10"/>
        <v>0</v>
      </c>
      <c r="Y76" s="17"/>
      <c r="Z76" s="11">
        <f>+Y76*Données_générales!$B$3</f>
        <v>0</v>
      </c>
      <c r="AA76" s="18"/>
      <c r="AB76" s="12">
        <f>IF(AA76=0,0,+Données_générales!$B$15)</f>
        <v>0</v>
      </c>
      <c r="AC76" s="13">
        <f>+(HOUR(ABS(AA76-AB76))*3600)+(MINUTE(ABS(AA76-AB76))*60)+(SECOND(ABS(AA76-AB76)))*Données_générales!$B$5</f>
        <v>0</v>
      </c>
      <c r="AD76" s="11">
        <f t="shared" si="11"/>
        <v>0</v>
      </c>
      <c r="AE76" s="11">
        <f t="shared" si="12"/>
        <v>0</v>
      </c>
      <c r="AF76" s="14">
        <f t="shared" si="13"/>
        <v>0</v>
      </c>
      <c r="AG76" s="39"/>
      <c r="AH76" s="30"/>
      <c r="AI76" s="30"/>
      <c r="AJ76" s="30"/>
      <c r="AK76" s="30"/>
      <c r="AL76" s="30"/>
    </row>
    <row r="77" spans="1:38" ht="15">
      <c r="A77" s="126"/>
      <c r="B77" s="127"/>
      <c r="C77" s="127"/>
      <c r="D77" s="127"/>
      <c r="E77" s="127"/>
      <c r="F77" s="127"/>
      <c r="G77" s="126"/>
      <c r="H77" s="126"/>
      <c r="I77" s="126"/>
      <c r="J77" s="43">
        <f>IF(I77=0,0,(Saisie_amateurs!$I77-Données_générales!$B$7)*Données_générales!$B$9)</f>
        <v>0</v>
      </c>
      <c r="K77" s="17"/>
      <c r="L77" s="11">
        <f>+K77*Données_générales!$B$3</f>
        <v>0</v>
      </c>
      <c r="M77" s="18"/>
      <c r="N77" s="12">
        <f>IF(M77=0,0,+Données_générales!$B$11)</f>
        <v>0</v>
      </c>
      <c r="O77" s="13">
        <f>+(HOUR(ABS(M77-N77))*3600)+(MINUTE(ABS(M77-N77))*60)+(SECOND(ABS(M77-N77)))*Données_générales!$B$5</f>
        <v>0</v>
      </c>
      <c r="P77" s="11">
        <f t="shared" si="7"/>
        <v>0</v>
      </c>
      <c r="Q77" s="11">
        <f t="shared" si="8"/>
        <v>0</v>
      </c>
      <c r="R77" s="17"/>
      <c r="S77" s="11">
        <f>+R77*Données_générales!$B$3</f>
        <v>0</v>
      </c>
      <c r="T77" s="18"/>
      <c r="U77" s="12">
        <f>IF(T77=0,0,+Données_générales!$B$13)</f>
        <v>0</v>
      </c>
      <c r="V77" s="13">
        <f>+(HOUR(ABS(T77-U77))*3600)+(MINUTE(ABS(T77-U77))*60)+(SECOND(ABS(T77-U77)))*Données_générales!$B$5</f>
        <v>0</v>
      </c>
      <c r="W77" s="11">
        <f t="shared" si="9"/>
        <v>0</v>
      </c>
      <c r="X77" s="11">
        <f t="shared" si="10"/>
        <v>0</v>
      </c>
      <c r="Y77" s="17"/>
      <c r="Z77" s="11">
        <f>+Y77*Données_générales!$B$3</f>
        <v>0</v>
      </c>
      <c r="AA77" s="18"/>
      <c r="AB77" s="12">
        <f>IF(AA77=0,0,+Données_générales!$B$15)</f>
        <v>0</v>
      </c>
      <c r="AC77" s="13">
        <f>+(HOUR(ABS(AA77-AB77))*3600)+(MINUTE(ABS(AA77-AB77))*60)+(SECOND(ABS(AA77-AB77)))*Données_générales!$B$5</f>
        <v>0</v>
      </c>
      <c r="AD77" s="11">
        <f t="shared" si="11"/>
        <v>0</v>
      </c>
      <c r="AE77" s="11">
        <f t="shared" si="12"/>
        <v>0</v>
      </c>
      <c r="AF77" s="14">
        <f t="shared" si="13"/>
        <v>0</v>
      </c>
      <c r="AG77" s="39"/>
      <c r="AH77" s="30"/>
      <c r="AI77" s="30"/>
      <c r="AJ77" s="30"/>
      <c r="AK77" s="30"/>
      <c r="AL77" s="30"/>
    </row>
    <row r="78" spans="1:38" ht="15">
      <c r="A78" s="126"/>
      <c r="B78" s="127"/>
      <c r="C78" s="127"/>
      <c r="D78" s="127"/>
      <c r="E78" s="127"/>
      <c r="F78" s="127"/>
      <c r="G78" s="126"/>
      <c r="H78" s="126"/>
      <c r="I78" s="126"/>
      <c r="J78" s="43">
        <f>IF(I78=0,0,(Saisie_amateurs!$I78-Données_générales!$B$7)*Données_générales!$B$9)</f>
        <v>0</v>
      </c>
      <c r="K78" s="17"/>
      <c r="L78" s="11">
        <f>+K78*Données_générales!$B$3</f>
        <v>0</v>
      </c>
      <c r="M78" s="18"/>
      <c r="N78" s="12">
        <f>IF(M78=0,0,+Données_générales!$B$11)</f>
        <v>0</v>
      </c>
      <c r="O78" s="13">
        <f>+(HOUR(ABS(M78-N78))*3600)+(MINUTE(ABS(M78-N78))*60)+(SECOND(ABS(M78-N78)))*Données_générales!$B$5</f>
        <v>0</v>
      </c>
      <c r="P78" s="11">
        <f t="shared" si="7"/>
        <v>0</v>
      </c>
      <c r="Q78" s="11">
        <f t="shared" si="8"/>
        <v>0</v>
      </c>
      <c r="R78" s="17"/>
      <c r="S78" s="11">
        <f>+R78*Données_générales!$B$3</f>
        <v>0</v>
      </c>
      <c r="T78" s="18"/>
      <c r="U78" s="12">
        <f>IF(T78=0,0,+Données_générales!$B$13)</f>
        <v>0</v>
      </c>
      <c r="V78" s="13">
        <f>+(HOUR(ABS(T78-U78))*3600)+(MINUTE(ABS(T78-U78))*60)+(SECOND(ABS(T78-U78)))*Données_générales!$B$5</f>
        <v>0</v>
      </c>
      <c r="W78" s="11">
        <f t="shared" si="9"/>
        <v>0</v>
      </c>
      <c r="X78" s="11">
        <f t="shared" si="10"/>
        <v>0</v>
      </c>
      <c r="Y78" s="17"/>
      <c r="Z78" s="11">
        <f>+Y78*Données_générales!$B$3</f>
        <v>0</v>
      </c>
      <c r="AA78" s="18"/>
      <c r="AB78" s="12">
        <f>IF(AA78=0,0,+Données_générales!$B$15)</f>
        <v>0</v>
      </c>
      <c r="AC78" s="13">
        <f>+(HOUR(ABS(AA78-AB78))*3600)+(MINUTE(ABS(AA78-AB78))*60)+(SECOND(ABS(AA78-AB78)))*Données_générales!$B$5</f>
        <v>0</v>
      </c>
      <c r="AD78" s="11">
        <f t="shared" si="11"/>
        <v>0</v>
      </c>
      <c r="AE78" s="11">
        <f t="shared" si="12"/>
        <v>0</v>
      </c>
      <c r="AF78" s="14">
        <f t="shared" si="13"/>
        <v>0</v>
      </c>
      <c r="AG78" s="39"/>
      <c r="AH78" s="30"/>
      <c r="AI78" s="30"/>
      <c r="AJ78" s="30"/>
      <c r="AK78" s="30"/>
      <c r="AL78" s="30"/>
    </row>
    <row r="79" spans="1:38" ht="15">
      <c r="A79" s="126"/>
      <c r="B79" s="127"/>
      <c r="C79" s="127"/>
      <c r="D79" s="127"/>
      <c r="E79" s="127"/>
      <c r="F79" s="127"/>
      <c r="G79" s="126"/>
      <c r="H79" s="126"/>
      <c r="I79" s="126"/>
      <c r="J79" s="43">
        <f>IF(I79=0,0,(Saisie_amateurs!$I79-Données_générales!$B$7)*Données_générales!$B$9)</f>
        <v>0</v>
      </c>
      <c r="K79" s="17"/>
      <c r="L79" s="11">
        <f>+K79*Données_générales!$B$3</f>
        <v>0</v>
      </c>
      <c r="M79" s="18"/>
      <c r="N79" s="12">
        <f>IF(M79=0,0,+Données_générales!$B$11)</f>
        <v>0</v>
      </c>
      <c r="O79" s="13">
        <f>+(HOUR(ABS(M79-N79))*3600)+(MINUTE(ABS(M79-N79))*60)+(SECOND(ABS(M79-N79)))*Données_générales!$B$5</f>
        <v>0</v>
      </c>
      <c r="P79" s="11">
        <f t="shared" si="7"/>
        <v>0</v>
      </c>
      <c r="Q79" s="11">
        <f t="shared" si="8"/>
        <v>0</v>
      </c>
      <c r="R79" s="17"/>
      <c r="S79" s="11">
        <f>+R79*Données_générales!$B$3</f>
        <v>0</v>
      </c>
      <c r="T79" s="18"/>
      <c r="U79" s="12">
        <f>IF(T79=0,0,+Données_générales!$B$13)</f>
        <v>0</v>
      </c>
      <c r="V79" s="13">
        <f>+(HOUR(ABS(T79-U79))*3600)+(MINUTE(ABS(T79-U79))*60)+(SECOND(ABS(T79-U79)))*Données_générales!$B$5</f>
        <v>0</v>
      </c>
      <c r="W79" s="11">
        <f t="shared" si="9"/>
        <v>0</v>
      </c>
      <c r="X79" s="11">
        <f t="shared" si="10"/>
        <v>0</v>
      </c>
      <c r="Y79" s="17"/>
      <c r="Z79" s="11">
        <f>+Y79*Données_générales!$B$3</f>
        <v>0</v>
      </c>
      <c r="AA79" s="18"/>
      <c r="AB79" s="12">
        <f>IF(AA79=0,0,+Données_générales!$B$15)</f>
        <v>0</v>
      </c>
      <c r="AC79" s="13">
        <f>+(HOUR(ABS(AA79-AB79))*3600)+(MINUTE(ABS(AA79-AB79))*60)+(SECOND(ABS(AA79-AB79)))*Données_générales!$B$5</f>
        <v>0</v>
      </c>
      <c r="AD79" s="11">
        <f t="shared" si="11"/>
        <v>0</v>
      </c>
      <c r="AE79" s="11">
        <f t="shared" si="12"/>
        <v>0</v>
      </c>
      <c r="AF79" s="14">
        <f t="shared" si="13"/>
        <v>0</v>
      </c>
      <c r="AG79" s="39"/>
      <c r="AH79" s="30"/>
      <c r="AI79" s="30"/>
      <c r="AJ79" s="30"/>
      <c r="AK79" s="30"/>
      <c r="AL79" s="30"/>
    </row>
    <row r="80" spans="1:38" ht="15">
      <c r="A80" s="126"/>
      <c r="B80" s="127"/>
      <c r="C80" s="127"/>
      <c r="D80" s="127"/>
      <c r="E80" s="127"/>
      <c r="F80" s="127"/>
      <c r="G80" s="126"/>
      <c r="H80" s="126"/>
      <c r="I80" s="126"/>
      <c r="J80" s="43">
        <f>IF(I80=0,0,(Saisie_amateurs!$I80-Données_générales!$B$7)*Données_générales!$B$9)</f>
        <v>0</v>
      </c>
      <c r="K80" s="17"/>
      <c r="L80" s="11">
        <f>+K80*Données_générales!$B$3</f>
        <v>0</v>
      </c>
      <c r="M80" s="18"/>
      <c r="N80" s="12">
        <f>IF(M80=0,0,+Données_générales!$B$11)</f>
        <v>0</v>
      </c>
      <c r="O80" s="13">
        <f>+(HOUR(ABS(M80-N80))*3600)+(MINUTE(ABS(M80-N80))*60)+(SECOND(ABS(M80-N80)))*Données_générales!$B$5</f>
        <v>0</v>
      </c>
      <c r="P80" s="11">
        <f t="shared" si="7"/>
        <v>0</v>
      </c>
      <c r="Q80" s="11">
        <f t="shared" si="8"/>
        <v>0</v>
      </c>
      <c r="R80" s="17"/>
      <c r="S80" s="11">
        <f>+R80*Données_générales!$B$3</f>
        <v>0</v>
      </c>
      <c r="T80" s="18"/>
      <c r="U80" s="12">
        <f>IF(T80=0,0,+Données_générales!$B$13)</f>
        <v>0</v>
      </c>
      <c r="V80" s="13">
        <f>+(HOUR(ABS(T80-U80))*3600)+(MINUTE(ABS(T80-U80))*60)+(SECOND(ABS(T80-U80)))*Données_générales!$B$5</f>
        <v>0</v>
      </c>
      <c r="W80" s="11">
        <f t="shared" si="9"/>
        <v>0</v>
      </c>
      <c r="X80" s="11">
        <f t="shared" si="10"/>
        <v>0</v>
      </c>
      <c r="Y80" s="17"/>
      <c r="Z80" s="11">
        <f>+Y80*Données_générales!$B$3</f>
        <v>0</v>
      </c>
      <c r="AA80" s="18"/>
      <c r="AB80" s="12">
        <f>IF(AA80=0,0,+Données_générales!$B$15)</f>
        <v>0</v>
      </c>
      <c r="AC80" s="13">
        <f>+(HOUR(ABS(AA80-AB80))*3600)+(MINUTE(ABS(AA80-AB80))*60)+(SECOND(ABS(AA80-AB80)))*Données_générales!$B$5</f>
        <v>0</v>
      </c>
      <c r="AD80" s="11">
        <f t="shared" si="11"/>
        <v>0</v>
      </c>
      <c r="AE80" s="11">
        <f t="shared" si="12"/>
        <v>0</v>
      </c>
      <c r="AF80" s="14">
        <f t="shared" si="13"/>
        <v>0</v>
      </c>
      <c r="AG80" s="39"/>
      <c r="AH80" s="30"/>
      <c r="AI80" s="30"/>
      <c r="AJ80" s="30"/>
      <c r="AK80" s="30"/>
      <c r="AL80" s="30"/>
    </row>
    <row r="81" spans="1:38" ht="15">
      <c r="A81" s="126"/>
      <c r="B81" s="127"/>
      <c r="C81" s="127"/>
      <c r="D81" s="127"/>
      <c r="E81" s="127"/>
      <c r="F81" s="127"/>
      <c r="G81" s="126"/>
      <c r="H81" s="126"/>
      <c r="I81" s="126"/>
      <c r="J81" s="43">
        <f>IF(I81=0,0,(Saisie_amateurs!$I81-Données_générales!$B$7)*Données_générales!$B$9)</f>
        <v>0</v>
      </c>
      <c r="K81" s="17"/>
      <c r="L81" s="11">
        <f>+K81*Données_générales!$B$3</f>
        <v>0</v>
      </c>
      <c r="M81" s="18"/>
      <c r="N81" s="12">
        <f>IF(M81=0,0,+Données_générales!$B$11)</f>
        <v>0</v>
      </c>
      <c r="O81" s="13">
        <f>+(HOUR(ABS(M81-N81))*3600)+(MINUTE(ABS(M81-N81))*60)+(SECOND(ABS(M81-N81)))*Données_générales!$B$5</f>
        <v>0</v>
      </c>
      <c r="P81" s="11">
        <f t="shared" si="7"/>
        <v>0</v>
      </c>
      <c r="Q81" s="11">
        <f t="shared" si="8"/>
        <v>0</v>
      </c>
      <c r="R81" s="17"/>
      <c r="S81" s="11">
        <f>+R81*Données_générales!$B$3</f>
        <v>0</v>
      </c>
      <c r="T81" s="18"/>
      <c r="U81" s="12">
        <f>IF(T81=0,0,+Données_générales!$B$13)</f>
        <v>0</v>
      </c>
      <c r="V81" s="13">
        <f>+(HOUR(ABS(T81-U81))*3600)+(MINUTE(ABS(T81-U81))*60)+(SECOND(ABS(T81-U81)))*Données_générales!$B$5</f>
        <v>0</v>
      </c>
      <c r="W81" s="11">
        <f t="shared" si="9"/>
        <v>0</v>
      </c>
      <c r="X81" s="11">
        <f t="shared" si="10"/>
        <v>0</v>
      </c>
      <c r="Y81" s="17"/>
      <c r="Z81" s="11">
        <f>+Y81*Données_générales!$B$3</f>
        <v>0</v>
      </c>
      <c r="AA81" s="18"/>
      <c r="AB81" s="12">
        <f>IF(AA81=0,0,+Données_générales!$B$15)</f>
        <v>0</v>
      </c>
      <c r="AC81" s="13">
        <f>+(HOUR(ABS(AA81-AB81))*3600)+(MINUTE(ABS(AA81-AB81))*60)+(SECOND(ABS(AA81-AB81)))*Données_générales!$B$5</f>
        <v>0</v>
      </c>
      <c r="AD81" s="11">
        <f t="shared" si="11"/>
        <v>0</v>
      </c>
      <c r="AE81" s="11">
        <f t="shared" si="12"/>
        <v>0</v>
      </c>
      <c r="AF81" s="14">
        <f t="shared" si="13"/>
        <v>0</v>
      </c>
      <c r="AG81" s="39"/>
      <c r="AH81" s="30"/>
      <c r="AI81" s="30"/>
      <c r="AJ81" s="30"/>
      <c r="AK81" s="30"/>
      <c r="AL81" s="30"/>
    </row>
    <row r="82" spans="1:38" ht="15">
      <c r="A82" s="126"/>
      <c r="B82" s="127"/>
      <c r="C82" s="127"/>
      <c r="D82" s="127"/>
      <c r="E82" s="127"/>
      <c r="F82" s="127"/>
      <c r="G82" s="126"/>
      <c r="H82" s="126"/>
      <c r="I82" s="126"/>
      <c r="J82" s="43">
        <f>IF(I82=0,0,(Saisie_amateurs!$I82-Données_générales!$B$7)*Données_générales!$B$9)</f>
        <v>0</v>
      </c>
      <c r="K82" s="17"/>
      <c r="L82" s="11">
        <f>+K82*Données_générales!$B$3</f>
        <v>0</v>
      </c>
      <c r="M82" s="18"/>
      <c r="N82" s="12">
        <f>IF(M82=0,0,+Données_générales!$B$11)</f>
        <v>0</v>
      </c>
      <c r="O82" s="13">
        <f>+(HOUR(ABS(M82-N82))*3600)+(MINUTE(ABS(M82-N82))*60)+(SECOND(ABS(M82-N82)))*Données_générales!$B$5</f>
        <v>0</v>
      </c>
      <c r="P82" s="11">
        <f t="shared" si="7"/>
        <v>0</v>
      </c>
      <c r="Q82" s="11">
        <f t="shared" si="8"/>
        <v>0</v>
      </c>
      <c r="R82" s="17"/>
      <c r="S82" s="11">
        <f>+R82*Données_générales!$B$3</f>
        <v>0</v>
      </c>
      <c r="T82" s="18"/>
      <c r="U82" s="12">
        <f>IF(T82=0,0,+Données_générales!$B$13)</f>
        <v>0</v>
      </c>
      <c r="V82" s="13">
        <f>+(HOUR(ABS(T82-U82))*3600)+(MINUTE(ABS(T82-U82))*60)+(SECOND(ABS(T82-U82)))*Données_générales!$B$5</f>
        <v>0</v>
      </c>
      <c r="W82" s="11">
        <f t="shared" si="9"/>
        <v>0</v>
      </c>
      <c r="X82" s="11">
        <f t="shared" si="10"/>
        <v>0</v>
      </c>
      <c r="Y82" s="17"/>
      <c r="Z82" s="11">
        <f>+Y82*Données_générales!$B$3</f>
        <v>0</v>
      </c>
      <c r="AA82" s="18"/>
      <c r="AB82" s="12">
        <f>IF(AA82=0,0,+Données_générales!$B$15)</f>
        <v>0</v>
      </c>
      <c r="AC82" s="13">
        <f>+(HOUR(ABS(AA82-AB82))*3600)+(MINUTE(ABS(AA82-AB82))*60)+(SECOND(ABS(AA82-AB82)))*Données_générales!$B$5</f>
        <v>0</v>
      </c>
      <c r="AD82" s="11">
        <f t="shared" si="11"/>
        <v>0</v>
      </c>
      <c r="AE82" s="11">
        <f t="shared" si="12"/>
        <v>0</v>
      </c>
      <c r="AF82" s="14">
        <f t="shared" si="13"/>
        <v>0</v>
      </c>
      <c r="AG82" s="39"/>
      <c r="AH82" s="30"/>
      <c r="AI82" s="30"/>
      <c r="AJ82" s="30"/>
      <c r="AK82" s="30"/>
      <c r="AL82" s="30"/>
    </row>
    <row r="83" spans="1:38" ht="15">
      <c r="A83" s="126"/>
      <c r="B83" s="127"/>
      <c r="C83" s="127"/>
      <c r="D83" s="127"/>
      <c r="E83" s="127"/>
      <c r="F83" s="127"/>
      <c r="G83" s="126"/>
      <c r="H83" s="126"/>
      <c r="I83" s="126"/>
      <c r="J83" s="43">
        <f>IF(I83=0,0,(Saisie_amateurs!$I83-Données_générales!$B$7)*Données_générales!$B$9)</f>
        <v>0</v>
      </c>
      <c r="K83" s="17"/>
      <c r="L83" s="11">
        <f>+K83*Données_générales!$B$3</f>
        <v>0</v>
      </c>
      <c r="M83" s="18"/>
      <c r="N83" s="12">
        <f>IF(M83=0,0,+Données_générales!$B$11)</f>
        <v>0</v>
      </c>
      <c r="O83" s="13">
        <f>+(HOUR(ABS(M83-N83))*3600)+(MINUTE(ABS(M83-N83))*60)+(SECOND(ABS(M83-N83)))*Données_générales!$B$5</f>
        <v>0</v>
      </c>
      <c r="P83" s="11">
        <f t="shared" si="7"/>
        <v>0</v>
      </c>
      <c r="Q83" s="11">
        <f t="shared" si="8"/>
        <v>0</v>
      </c>
      <c r="R83" s="17"/>
      <c r="S83" s="11">
        <f>+R83*Données_générales!$B$3</f>
        <v>0</v>
      </c>
      <c r="T83" s="18"/>
      <c r="U83" s="12">
        <f>IF(T83=0,0,+Données_générales!$B$13)</f>
        <v>0</v>
      </c>
      <c r="V83" s="13">
        <f>+(HOUR(ABS(T83-U83))*3600)+(MINUTE(ABS(T83-U83))*60)+(SECOND(ABS(T83-U83)))*Données_générales!$B$5</f>
        <v>0</v>
      </c>
      <c r="W83" s="11">
        <f t="shared" si="9"/>
        <v>0</v>
      </c>
      <c r="X83" s="11">
        <f t="shared" si="10"/>
        <v>0</v>
      </c>
      <c r="Y83" s="17"/>
      <c r="Z83" s="11">
        <f>+Y83*Données_générales!$B$3</f>
        <v>0</v>
      </c>
      <c r="AA83" s="18"/>
      <c r="AB83" s="12">
        <f>IF(AA83=0,0,+Données_générales!$B$15)</f>
        <v>0</v>
      </c>
      <c r="AC83" s="13">
        <f>+(HOUR(ABS(AA83-AB83))*3600)+(MINUTE(ABS(AA83-AB83))*60)+(SECOND(ABS(AA83-AB83)))*Données_générales!$B$5</f>
        <v>0</v>
      </c>
      <c r="AD83" s="11">
        <f t="shared" si="11"/>
        <v>0</v>
      </c>
      <c r="AE83" s="11">
        <f t="shared" si="12"/>
        <v>0</v>
      </c>
      <c r="AF83" s="14">
        <f t="shared" si="13"/>
        <v>0</v>
      </c>
      <c r="AG83" s="39"/>
      <c r="AH83" s="30"/>
      <c r="AI83" s="30"/>
      <c r="AJ83" s="30"/>
      <c r="AK83" s="30"/>
      <c r="AL83" s="30"/>
    </row>
    <row r="84" spans="1:38" ht="15">
      <c r="A84" s="126"/>
      <c r="B84" s="127"/>
      <c r="C84" s="127"/>
      <c r="D84" s="127"/>
      <c r="E84" s="127"/>
      <c r="F84" s="127"/>
      <c r="G84" s="126"/>
      <c r="H84" s="126"/>
      <c r="I84" s="126"/>
      <c r="J84" s="43">
        <f>IF(I84=0,0,(Saisie_amateurs!$I84-Données_générales!$B$7)*Données_générales!$B$9)</f>
        <v>0</v>
      </c>
      <c r="K84" s="17"/>
      <c r="L84" s="11">
        <f>+K84*Données_générales!$B$3</f>
        <v>0</v>
      </c>
      <c r="M84" s="18"/>
      <c r="N84" s="12">
        <f>IF(M84=0,0,+Données_générales!$B$11)</f>
        <v>0</v>
      </c>
      <c r="O84" s="13">
        <f>+(HOUR(ABS(M84-N84))*3600)+(MINUTE(ABS(M84-N84))*60)+(SECOND(ABS(M84-N84)))*Données_générales!$B$5</f>
        <v>0</v>
      </c>
      <c r="P84" s="11">
        <f t="shared" si="7"/>
        <v>0</v>
      </c>
      <c r="Q84" s="11">
        <f t="shared" si="8"/>
        <v>0</v>
      </c>
      <c r="R84" s="17"/>
      <c r="S84" s="11">
        <f>+R84*Données_générales!$B$3</f>
        <v>0</v>
      </c>
      <c r="T84" s="18"/>
      <c r="U84" s="12">
        <f>IF(T84=0,0,+Données_générales!$B$13)</f>
        <v>0</v>
      </c>
      <c r="V84" s="13">
        <f>+(HOUR(ABS(T84-U84))*3600)+(MINUTE(ABS(T84-U84))*60)+(SECOND(ABS(T84-U84)))*Données_générales!$B$5</f>
        <v>0</v>
      </c>
      <c r="W84" s="11">
        <f t="shared" si="9"/>
        <v>0</v>
      </c>
      <c r="X84" s="11">
        <f t="shared" si="10"/>
        <v>0</v>
      </c>
      <c r="Y84" s="17"/>
      <c r="Z84" s="11">
        <f>+Y84*Données_générales!$B$3</f>
        <v>0</v>
      </c>
      <c r="AA84" s="18"/>
      <c r="AB84" s="12">
        <f>IF(AA84=0,0,+Données_générales!$B$15)</f>
        <v>0</v>
      </c>
      <c r="AC84" s="13">
        <f>+(HOUR(ABS(AA84-AB84))*3600)+(MINUTE(ABS(AA84-AB84))*60)+(SECOND(ABS(AA84-AB84)))*Données_générales!$B$5</f>
        <v>0</v>
      </c>
      <c r="AD84" s="11">
        <f t="shared" si="11"/>
        <v>0</v>
      </c>
      <c r="AE84" s="11">
        <f t="shared" si="12"/>
        <v>0</v>
      </c>
      <c r="AF84" s="14">
        <f t="shared" si="13"/>
        <v>0</v>
      </c>
      <c r="AG84" s="39"/>
      <c r="AH84" s="30"/>
      <c r="AI84" s="30"/>
      <c r="AJ84" s="30"/>
      <c r="AK84" s="30"/>
      <c r="AL84" s="30"/>
    </row>
    <row r="85" spans="1:38" ht="15">
      <c r="A85" s="126"/>
      <c r="B85" s="127"/>
      <c r="C85" s="127"/>
      <c r="D85" s="127"/>
      <c r="E85" s="127"/>
      <c r="F85" s="127"/>
      <c r="G85" s="126"/>
      <c r="H85" s="126"/>
      <c r="I85" s="126"/>
      <c r="J85" s="43">
        <f>IF(I85=0,0,(Saisie_amateurs!$I85-Données_générales!$B$7)*Données_générales!$B$9)</f>
        <v>0</v>
      </c>
      <c r="K85" s="17"/>
      <c r="L85" s="11">
        <f>+K85*Données_générales!$B$3</f>
        <v>0</v>
      </c>
      <c r="M85" s="18"/>
      <c r="N85" s="12">
        <f>IF(M85=0,0,+Données_générales!$B$11)</f>
        <v>0</v>
      </c>
      <c r="O85" s="13">
        <f>+(HOUR(ABS(M85-N85))*3600)+(MINUTE(ABS(M85-N85))*60)+(SECOND(ABS(M85-N85)))*Données_générales!$B$5</f>
        <v>0</v>
      </c>
      <c r="P85" s="11">
        <f t="shared" si="7"/>
        <v>0</v>
      </c>
      <c r="Q85" s="11">
        <f t="shared" si="8"/>
        <v>0</v>
      </c>
      <c r="R85" s="17"/>
      <c r="S85" s="11">
        <f>+R85*Données_générales!$B$3</f>
        <v>0</v>
      </c>
      <c r="T85" s="18"/>
      <c r="U85" s="12">
        <f>IF(T85=0,0,+Données_générales!$B$13)</f>
        <v>0</v>
      </c>
      <c r="V85" s="13">
        <f>+(HOUR(ABS(T85-U85))*3600)+(MINUTE(ABS(T85-U85))*60)+(SECOND(ABS(T85-U85)))*Données_générales!$B$5</f>
        <v>0</v>
      </c>
      <c r="W85" s="11">
        <f t="shared" si="9"/>
        <v>0</v>
      </c>
      <c r="X85" s="11">
        <f t="shared" si="10"/>
        <v>0</v>
      </c>
      <c r="Y85" s="17"/>
      <c r="Z85" s="11">
        <f>+Y85*Données_générales!$B$3</f>
        <v>0</v>
      </c>
      <c r="AA85" s="18"/>
      <c r="AB85" s="12">
        <f>IF(AA85=0,0,+Données_générales!$B$15)</f>
        <v>0</v>
      </c>
      <c r="AC85" s="13">
        <f>+(HOUR(ABS(AA85-AB85))*3600)+(MINUTE(ABS(AA85-AB85))*60)+(SECOND(ABS(AA85-AB85)))*Données_générales!$B$5</f>
        <v>0</v>
      </c>
      <c r="AD85" s="11">
        <f t="shared" si="11"/>
        <v>0</v>
      </c>
      <c r="AE85" s="11">
        <f t="shared" si="12"/>
        <v>0</v>
      </c>
      <c r="AF85" s="14">
        <f t="shared" si="13"/>
        <v>0</v>
      </c>
      <c r="AG85" s="39"/>
      <c r="AH85" s="30"/>
      <c r="AI85" s="30"/>
      <c r="AJ85" s="30"/>
      <c r="AK85" s="30"/>
      <c r="AL85" s="30"/>
    </row>
    <row r="86" spans="1:38" ht="15">
      <c r="A86" s="126"/>
      <c r="B86" s="127"/>
      <c r="C86" s="127"/>
      <c r="D86" s="127"/>
      <c r="E86" s="127"/>
      <c r="F86" s="127"/>
      <c r="G86" s="126"/>
      <c r="H86" s="126"/>
      <c r="I86" s="126"/>
      <c r="J86" s="43">
        <f>IF(I86=0,0,(Saisie_amateurs!$I86-Données_générales!$B$7)*Données_générales!$B$9)</f>
        <v>0</v>
      </c>
      <c r="K86" s="17"/>
      <c r="L86" s="11">
        <f>+K86*Données_générales!$B$3</f>
        <v>0</v>
      </c>
      <c r="M86" s="18"/>
      <c r="N86" s="12">
        <f>IF(M86=0,0,+Données_générales!$B$11)</f>
        <v>0</v>
      </c>
      <c r="O86" s="13">
        <f>+(HOUR(ABS(M86-N86))*3600)+(MINUTE(ABS(M86-N86))*60)+(SECOND(ABS(M86-N86)))*Données_générales!$B$5</f>
        <v>0</v>
      </c>
      <c r="P86" s="11">
        <f t="shared" si="7"/>
        <v>0</v>
      </c>
      <c r="Q86" s="11">
        <f t="shared" si="8"/>
        <v>0</v>
      </c>
      <c r="R86" s="17"/>
      <c r="S86" s="11">
        <f>+R86*Données_générales!$B$3</f>
        <v>0</v>
      </c>
      <c r="T86" s="18"/>
      <c r="U86" s="12">
        <f>IF(T86=0,0,+Données_générales!$B$13)</f>
        <v>0</v>
      </c>
      <c r="V86" s="13">
        <f>+(HOUR(ABS(T86-U86))*3600)+(MINUTE(ABS(T86-U86))*60)+(SECOND(ABS(T86-U86)))*Données_générales!$B$5</f>
        <v>0</v>
      </c>
      <c r="W86" s="11">
        <f t="shared" si="9"/>
        <v>0</v>
      </c>
      <c r="X86" s="11">
        <f t="shared" si="10"/>
        <v>0</v>
      </c>
      <c r="Y86" s="17"/>
      <c r="Z86" s="11">
        <f>+Y86*Données_générales!$B$3</f>
        <v>0</v>
      </c>
      <c r="AA86" s="18"/>
      <c r="AB86" s="12">
        <f>IF(AA86=0,0,+Données_générales!$B$15)</f>
        <v>0</v>
      </c>
      <c r="AC86" s="13">
        <f>+(HOUR(ABS(AA86-AB86))*3600)+(MINUTE(ABS(AA86-AB86))*60)+(SECOND(ABS(AA86-AB86)))*Données_générales!$B$5</f>
        <v>0</v>
      </c>
      <c r="AD86" s="11">
        <f t="shared" si="11"/>
        <v>0</v>
      </c>
      <c r="AE86" s="11">
        <f t="shared" si="12"/>
        <v>0</v>
      </c>
      <c r="AF86" s="14">
        <f t="shared" si="13"/>
        <v>0</v>
      </c>
      <c r="AG86" s="39"/>
      <c r="AH86" s="30"/>
      <c r="AI86" s="30"/>
      <c r="AJ86" s="30"/>
      <c r="AK86" s="30"/>
      <c r="AL86" s="30"/>
    </row>
    <row r="87" spans="1:38" ht="15">
      <c r="A87" s="126"/>
      <c r="B87" s="127"/>
      <c r="C87" s="127"/>
      <c r="D87" s="127"/>
      <c r="E87" s="127"/>
      <c r="F87" s="127"/>
      <c r="G87" s="126"/>
      <c r="H87" s="126"/>
      <c r="I87" s="126"/>
      <c r="J87" s="43">
        <f>IF(I87=0,0,(Saisie_amateurs!$I87-Données_générales!$B$7)*Données_générales!$B$9)</f>
        <v>0</v>
      </c>
      <c r="K87" s="17"/>
      <c r="L87" s="11">
        <f>+K87*Données_générales!$B$3</f>
        <v>0</v>
      </c>
      <c r="M87" s="18"/>
      <c r="N87" s="12">
        <f>IF(M87=0,0,+Données_générales!$B$11)</f>
        <v>0</v>
      </c>
      <c r="O87" s="13">
        <f>+(HOUR(ABS(M87-N87))*3600)+(MINUTE(ABS(M87-N87))*60)+(SECOND(ABS(M87-N87)))*Données_générales!$B$5</f>
        <v>0</v>
      </c>
      <c r="P87" s="11">
        <f t="shared" si="7"/>
        <v>0</v>
      </c>
      <c r="Q87" s="11">
        <f t="shared" si="8"/>
        <v>0</v>
      </c>
      <c r="R87" s="17"/>
      <c r="S87" s="11">
        <f>+R87*Données_générales!$B$3</f>
        <v>0</v>
      </c>
      <c r="T87" s="18"/>
      <c r="U87" s="12">
        <f>IF(T87=0,0,+Données_générales!$B$13)</f>
        <v>0</v>
      </c>
      <c r="V87" s="13">
        <f>+(HOUR(ABS(T87-U87))*3600)+(MINUTE(ABS(T87-U87))*60)+(SECOND(ABS(T87-U87)))*Données_générales!$B$5</f>
        <v>0</v>
      </c>
      <c r="W87" s="11">
        <f t="shared" si="9"/>
        <v>0</v>
      </c>
      <c r="X87" s="11">
        <f t="shared" si="10"/>
        <v>0</v>
      </c>
      <c r="Y87" s="17"/>
      <c r="Z87" s="11">
        <f>+Y87*Données_générales!$B$3</f>
        <v>0</v>
      </c>
      <c r="AA87" s="18"/>
      <c r="AB87" s="12">
        <f>IF(AA87=0,0,+Données_générales!$B$15)</f>
        <v>0</v>
      </c>
      <c r="AC87" s="13">
        <f>+(HOUR(ABS(AA87-AB87))*3600)+(MINUTE(ABS(AA87-AB87))*60)+(SECOND(ABS(AA87-AB87)))*Données_générales!$B$5</f>
        <v>0</v>
      </c>
      <c r="AD87" s="11">
        <f t="shared" si="11"/>
        <v>0</v>
      </c>
      <c r="AE87" s="11">
        <f t="shared" si="12"/>
        <v>0</v>
      </c>
      <c r="AF87" s="14">
        <f t="shared" si="13"/>
        <v>0</v>
      </c>
      <c r="AG87" s="39"/>
      <c r="AH87" s="30"/>
      <c r="AI87" s="30"/>
      <c r="AJ87" s="30"/>
      <c r="AK87" s="30"/>
      <c r="AL87" s="30"/>
    </row>
    <row r="88" spans="1:38" ht="15">
      <c r="A88" s="126"/>
      <c r="B88" s="127"/>
      <c r="C88" s="127"/>
      <c r="D88" s="127"/>
      <c r="E88" s="127"/>
      <c r="F88" s="127"/>
      <c r="G88" s="126"/>
      <c r="H88" s="126"/>
      <c r="I88" s="126"/>
      <c r="J88" s="43">
        <f>IF(I88=0,0,(Saisie_amateurs!$I88-Données_générales!$B$7)*Données_générales!$B$9)</f>
        <v>0</v>
      </c>
      <c r="K88" s="17"/>
      <c r="L88" s="11">
        <f>+K88*Données_générales!$B$3</f>
        <v>0</v>
      </c>
      <c r="M88" s="18"/>
      <c r="N88" s="12">
        <f>IF(M88=0,0,+Données_générales!$B$11)</f>
        <v>0</v>
      </c>
      <c r="O88" s="13">
        <f>+(HOUR(ABS(M88-N88))*3600)+(MINUTE(ABS(M88-N88))*60)+(SECOND(ABS(M88-N88)))*Données_générales!$B$5</f>
        <v>0</v>
      </c>
      <c r="P88" s="11">
        <f t="shared" si="7"/>
        <v>0</v>
      </c>
      <c r="Q88" s="11">
        <f t="shared" si="8"/>
        <v>0</v>
      </c>
      <c r="R88" s="17"/>
      <c r="S88" s="11">
        <f>+R88*Données_générales!$B$3</f>
        <v>0</v>
      </c>
      <c r="T88" s="18"/>
      <c r="U88" s="12">
        <f>IF(T88=0,0,+Données_générales!$B$13)</f>
        <v>0</v>
      </c>
      <c r="V88" s="13">
        <f>+(HOUR(ABS(T88-U88))*3600)+(MINUTE(ABS(T88-U88))*60)+(SECOND(ABS(T88-U88)))*Données_générales!$B$5</f>
        <v>0</v>
      </c>
      <c r="W88" s="11">
        <f t="shared" si="9"/>
        <v>0</v>
      </c>
      <c r="X88" s="11">
        <f t="shared" si="10"/>
        <v>0</v>
      </c>
      <c r="Y88" s="17"/>
      <c r="Z88" s="11">
        <f>+Y88*Données_générales!$B$3</f>
        <v>0</v>
      </c>
      <c r="AA88" s="18"/>
      <c r="AB88" s="12">
        <f>IF(AA88=0,0,+Données_générales!$B$15)</f>
        <v>0</v>
      </c>
      <c r="AC88" s="13">
        <f>+(HOUR(ABS(AA88-AB88))*3600)+(MINUTE(ABS(AA88-AB88))*60)+(SECOND(ABS(AA88-AB88)))*Données_générales!$B$5</f>
        <v>0</v>
      </c>
      <c r="AD88" s="11">
        <f t="shared" si="11"/>
        <v>0</v>
      </c>
      <c r="AE88" s="11">
        <f t="shared" si="12"/>
        <v>0</v>
      </c>
      <c r="AF88" s="14">
        <f t="shared" si="13"/>
        <v>0</v>
      </c>
      <c r="AG88" s="39"/>
      <c r="AH88" s="30"/>
      <c r="AI88" s="30"/>
      <c r="AJ88" s="30"/>
      <c r="AK88" s="30"/>
      <c r="AL88" s="30"/>
    </row>
    <row r="89" spans="1:38" ht="15">
      <c r="A89" s="126"/>
      <c r="B89" s="127"/>
      <c r="C89" s="127"/>
      <c r="D89" s="127"/>
      <c r="E89" s="127"/>
      <c r="F89" s="127"/>
      <c r="G89" s="126"/>
      <c r="H89" s="126"/>
      <c r="I89" s="126"/>
      <c r="J89" s="43">
        <f>IF(I89=0,0,(Saisie_amateurs!$I89-Données_générales!$B$7)*Données_générales!$B$9)</f>
        <v>0</v>
      </c>
      <c r="K89" s="17"/>
      <c r="L89" s="11">
        <f>+K89*Données_générales!$B$3</f>
        <v>0</v>
      </c>
      <c r="M89" s="18"/>
      <c r="N89" s="12">
        <f>IF(M89=0,0,+Données_générales!$B$11)</f>
        <v>0</v>
      </c>
      <c r="O89" s="13">
        <f>+(HOUR(ABS(M89-N89))*3600)+(MINUTE(ABS(M89-N89))*60)+(SECOND(ABS(M89-N89)))*Données_générales!$B$5</f>
        <v>0</v>
      </c>
      <c r="P89" s="11">
        <f t="shared" si="7"/>
        <v>0</v>
      </c>
      <c r="Q89" s="11">
        <f t="shared" si="8"/>
        <v>0</v>
      </c>
      <c r="R89" s="17"/>
      <c r="S89" s="11">
        <f>+R89*Données_générales!$B$3</f>
        <v>0</v>
      </c>
      <c r="T89" s="18"/>
      <c r="U89" s="12">
        <f>IF(T89=0,0,+Données_générales!$B$13)</f>
        <v>0</v>
      </c>
      <c r="V89" s="13">
        <f>+(HOUR(ABS(T89-U89))*3600)+(MINUTE(ABS(T89-U89))*60)+(SECOND(ABS(T89-U89)))*Données_générales!$B$5</f>
        <v>0</v>
      </c>
      <c r="W89" s="11">
        <f t="shared" si="9"/>
        <v>0</v>
      </c>
      <c r="X89" s="11">
        <f t="shared" si="10"/>
        <v>0</v>
      </c>
      <c r="Y89" s="17"/>
      <c r="Z89" s="11">
        <f>+Y89*Données_générales!$B$3</f>
        <v>0</v>
      </c>
      <c r="AA89" s="18"/>
      <c r="AB89" s="12">
        <f>IF(AA89=0,0,+Données_générales!$B$15)</f>
        <v>0</v>
      </c>
      <c r="AC89" s="13">
        <f>+(HOUR(ABS(AA89-AB89))*3600)+(MINUTE(ABS(AA89-AB89))*60)+(SECOND(ABS(AA89-AB89)))*Données_générales!$B$5</f>
        <v>0</v>
      </c>
      <c r="AD89" s="11">
        <f t="shared" si="11"/>
        <v>0</v>
      </c>
      <c r="AE89" s="11">
        <f t="shared" si="12"/>
        <v>0</v>
      </c>
      <c r="AF89" s="14">
        <f t="shared" si="13"/>
        <v>0</v>
      </c>
      <c r="AG89" s="39"/>
      <c r="AH89" s="30"/>
      <c r="AI89" s="30"/>
      <c r="AJ89" s="30"/>
      <c r="AK89" s="30"/>
      <c r="AL89" s="30"/>
    </row>
    <row r="90" spans="1:38" ht="15">
      <c r="A90" s="126"/>
      <c r="B90" s="127"/>
      <c r="C90" s="127"/>
      <c r="D90" s="127"/>
      <c r="E90" s="127"/>
      <c r="F90" s="127"/>
      <c r="G90" s="126"/>
      <c r="H90" s="126"/>
      <c r="I90" s="126"/>
      <c r="J90" s="43">
        <f>IF(I90=0,0,(Saisie_amateurs!$I90-Données_générales!$B$7)*Données_générales!$B$9)</f>
        <v>0</v>
      </c>
      <c r="K90" s="17"/>
      <c r="L90" s="11">
        <f>+K90*Données_générales!$B$3</f>
        <v>0</v>
      </c>
      <c r="M90" s="18"/>
      <c r="N90" s="12">
        <f>IF(M90=0,0,+Données_générales!$B$11)</f>
        <v>0</v>
      </c>
      <c r="O90" s="13">
        <f>+(HOUR(ABS(M90-N90))*3600)+(MINUTE(ABS(M90-N90))*60)+(SECOND(ABS(M90-N90)))*Données_générales!$B$5</f>
        <v>0</v>
      </c>
      <c r="P90" s="11">
        <f t="shared" si="7"/>
        <v>0</v>
      </c>
      <c r="Q90" s="11">
        <f t="shared" si="8"/>
        <v>0</v>
      </c>
      <c r="R90" s="17"/>
      <c r="S90" s="11">
        <f>+R90*Données_générales!$B$3</f>
        <v>0</v>
      </c>
      <c r="T90" s="18"/>
      <c r="U90" s="12">
        <f>IF(T90=0,0,+Données_générales!$B$13)</f>
        <v>0</v>
      </c>
      <c r="V90" s="13">
        <f>+(HOUR(ABS(T90-U90))*3600)+(MINUTE(ABS(T90-U90))*60)+(SECOND(ABS(T90-U90)))*Données_générales!$B$5</f>
        <v>0</v>
      </c>
      <c r="W90" s="11">
        <f t="shared" si="9"/>
        <v>0</v>
      </c>
      <c r="X90" s="11">
        <f t="shared" si="10"/>
        <v>0</v>
      </c>
      <c r="Y90" s="17"/>
      <c r="Z90" s="11">
        <f>+Y90*Données_générales!$B$3</f>
        <v>0</v>
      </c>
      <c r="AA90" s="18"/>
      <c r="AB90" s="12">
        <f>IF(AA90=0,0,+Données_générales!$B$15)</f>
        <v>0</v>
      </c>
      <c r="AC90" s="13">
        <f>+(HOUR(ABS(AA90-AB90))*3600)+(MINUTE(ABS(AA90-AB90))*60)+(SECOND(ABS(AA90-AB90)))*Données_générales!$B$5</f>
        <v>0</v>
      </c>
      <c r="AD90" s="11">
        <f t="shared" si="11"/>
        <v>0</v>
      </c>
      <c r="AE90" s="11">
        <f t="shared" si="12"/>
        <v>0</v>
      </c>
      <c r="AF90" s="14">
        <f t="shared" si="13"/>
        <v>0</v>
      </c>
      <c r="AG90" s="39"/>
      <c r="AH90" s="30"/>
      <c r="AI90" s="30"/>
      <c r="AJ90" s="30"/>
      <c r="AK90" s="30"/>
      <c r="AL90" s="30"/>
    </row>
    <row r="91" spans="1:38" ht="15">
      <c r="A91" s="126"/>
      <c r="B91" s="127"/>
      <c r="C91" s="127"/>
      <c r="D91" s="127"/>
      <c r="E91" s="127"/>
      <c r="F91" s="127"/>
      <c r="G91" s="126"/>
      <c r="H91" s="126"/>
      <c r="I91" s="126"/>
      <c r="J91" s="43">
        <f>IF(I91=0,0,1+(Saisie_amateurs!$I91-Données_générales!$B$24)*Données_générales!$B$26)</f>
        <v>0</v>
      </c>
      <c r="K91" s="17"/>
      <c r="L91" s="11">
        <f>+K91*Données_générales!$B$20</f>
        <v>0</v>
      </c>
      <c r="M91" s="18"/>
      <c r="N91" s="12">
        <f>IF(M91=0,0,+Données_générales!$B$28)</f>
        <v>0</v>
      </c>
      <c r="O91" s="13">
        <f aca="true" t="shared" si="14" ref="O91:O116">+(HOUR(ABS(M91-N91))*3600)+(MINUTE(ABS(M91-N91))*60)+(SECOND(ABS(M91-N91)))</f>
        <v>0</v>
      </c>
      <c r="P91" s="11">
        <f aca="true" t="shared" si="15" ref="P91:P116">IF(O91&gt;100,100*$J91,O91*$J91)</f>
        <v>0</v>
      </c>
      <c r="Q91" s="11">
        <f aca="true" t="shared" si="16" ref="Q91:Q116">+P91+L91</f>
        <v>0</v>
      </c>
      <c r="R91" s="17"/>
      <c r="S91" s="11">
        <f>+R91*Données_générales!$B$20</f>
        <v>0</v>
      </c>
      <c r="T91" s="18"/>
      <c r="U91" s="12">
        <f>IF(T91=0,0,+Données_générales!$B$30)</f>
        <v>0</v>
      </c>
      <c r="V91" s="13">
        <f aca="true" t="shared" si="17" ref="V91:V116">+(HOUR(ABS(T91-U91))*3600)+(MINUTE(ABS(T91-U91))*60)+(SECOND(ABS(T91-U91)))</f>
        <v>0</v>
      </c>
      <c r="W91" s="11">
        <f aca="true" t="shared" si="18" ref="W91:W116">IF(V91&gt;100,100*$J91,V91*$J91)</f>
        <v>0</v>
      </c>
      <c r="X91" s="11">
        <f aca="true" t="shared" si="19" ref="X91:X116">+W91+S91</f>
        <v>0</v>
      </c>
      <c r="Y91" s="17"/>
      <c r="Z91" s="11">
        <f>+Y91*Données_générales!$B$20</f>
        <v>0</v>
      </c>
      <c r="AA91" s="18"/>
      <c r="AB91" s="12">
        <f>IF(AA91=0,0,+Données_générales!$B$32)</f>
        <v>0</v>
      </c>
      <c r="AC91" s="13">
        <f aca="true" t="shared" si="20" ref="AC91:AC116">+(HOUR(ABS(AA91-AB91))*3600)+(MINUTE(ABS(AA91-AB91))*60)+(SECOND(ABS(AA91-AB91)))</f>
        <v>0</v>
      </c>
      <c r="AD91" s="11">
        <f aca="true" t="shared" si="21" ref="AD91:AD116">IF(AC91&gt;100,100*$J91,AC91*$J91)</f>
        <v>0</v>
      </c>
      <c r="AE91" s="11">
        <f aca="true" t="shared" si="22" ref="AE91:AE116">+AD91+Z91</f>
        <v>0</v>
      </c>
      <c r="AF91" s="14">
        <f aca="true" t="shared" si="23" ref="AF91:AF116">+AE91+X91+Q91</f>
        <v>0</v>
      </c>
      <c r="AG91" s="39"/>
      <c r="AH91" s="30"/>
      <c r="AI91" s="30"/>
      <c r="AJ91" s="30"/>
      <c r="AK91" s="30"/>
      <c r="AL91" s="30"/>
    </row>
    <row r="92" spans="1:38" ht="15">
      <c r="A92" s="126"/>
      <c r="B92" s="127"/>
      <c r="C92" s="127"/>
      <c r="D92" s="127"/>
      <c r="E92" s="127"/>
      <c r="F92" s="127"/>
      <c r="G92" s="126"/>
      <c r="H92" s="126"/>
      <c r="I92" s="126"/>
      <c r="J92" s="43">
        <f>IF(I92=0,0,1+(Saisie_amateurs!$I92-Données_générales!$B$24)*Données_générales!$B$26)</f>
        <v>0</v>
      </c>
      <c r="K92" s="17"/>
      <c r="L92" s="11">
        <f>+K92*Données_générales!$B$20</f>
        <v>0</v>
      </c>
      <c r="M92" s="18"/>
      <c r="N92" s="12">
        <f>IF(M92=0,0,+Données_générales!$B$28)</f>
        <v>0</v>
      </c>
      <c r="O92" s="13">
        <f t="shared" si="14"/>
        <v>0</v>
      </c>
      <c r="P92" s="11">
        <f t="shared" si="15"/>
        <v>0</v>
      </c>
      <c r="Q92" s="11">
        <f t="shared" si="16"/>
        <v>0</v>
      </c>
      <c r="R92" s="17"/>
      <c r="S92" s="11">
        <f>+R92*Données_générales!$B$20</f>
        <v>0</v>
      </c>
      <c r="T92" s="18"/>
      <c r="U92" s="12">
        <f>IF(T92=0,0,+Données_générales!$B$30)</f>
        <v>0</v>
      </c>
      <c r="V92" s="13">
        <f t="shared" si="17"/>
        <v>0</v>
      </c>
      <c r="W92" s="11">
        <f t="shared" si="18"/>
        <v>0</v>
      </c>
      <c r="X92" s="11">
        <f t="shared" si="19"/>
        <v>0</v>
      </c>
      <c r="Y92" s="17"/>
      <c r="Z92" s="11">
        <f>+Y92*Données_générales!$B$20</f>
        <v>0</v>
      </c>
      <c r="AA92" s="18"/>
      <c r="AB92" s="12">
        <f>IF(AA92=0,0,+Données_générales!$B$32)</f>
        <v>0</v>
      </c>
      <c r="AC92" s="13">
        <f t="shared" si="20"/>
        <v>0</v>
      </c>
      <c r="AD92" s="11">
        <f t="shared" si="21"/>
        <v>0</v>
      </c>
      <c r="AE92" s="11">
        <f t="shared" si="22"/>
        <v>0</v>
      </c>
      <c r="AF92" s="14">
        <f t="shared" si="23"/>
        <v>0</v>
      </c>
      <c r="AG92" s="39"/>
      <c r="AH92" s="30"/>
      <c r="AI92" s="30"/>
      <c r="AJ92" s="30"/>
      <c r="AK92" s="30"/>
      <c r="AL92" s="30"/>
    </row>
    <row r="93" spans="1:38" ht="15">
      <c r="A93" s="126"/>
      <c r="B93" s="127"/>
      <c r="C93" s="127"/>
      <c r="D93" s="127"/>
      <c r="E93" s="127"/>
      <c r="F93" s="127"/>
      <c r="G93" s="126"/>
      <c r="H93" s="126"/>
      <c r="I93" s="126"/>
      <c r="J93" s="43">
        <f>IF(I93=0,0,1+(Saisie_amateurs!$I93-Données_générales!$B$24)*Données_générales!$B$26)</f>
        <v>0</v>
      </c>
      <c r="K93" s="17"/>
      <c r="L93" s="11">
        <f>+K93*Données_générales!$B$20</f>
        <v>0</v>
      </c>
      <c r="M93" s="18"/>
      <c r="N93" s="12">
        <f>IF(M93=0,0,+Données_générales!$B$28)</f>
        <v>0</v>
      </c>
      <c r="O93" s="13">
        <f t="shared" si="14"/>
        <v>0</v>
      </c>
      <c r="P93" s="11">
        <f t="shared" si="15"/>
        <v>0</v>
      </c>
      <c r="Q93" s="11">
        <f t="shared" si="16"/>
        <v>0</v>
      </c>
      <c r="R93" s="17"/>
      <c r="S93" s="11">
        <f>+R93*Données_générales!$B$20</f>
        <v>0</v>
      </c>
      <c r="T93" s="18"/>
      <c r="U93" s="12">
        <f>IF(T93=0,0,+Données_générales!$B$30)</f>
        <v>0</v>
      </c>
      <c r="V93" s="13">
        <f t="shared" si="17"/>
        <v>0</v>
      </c>
      <c r="W93" s="11">
        <f t="shared" si="18"/>
        <v>0</v>
      </c>
      <c r="X93" s="11">
        <f t="shared" si="19"/>
        <v>0</v>
      </c>
      <c r="Y93" s="17"/>
      <c r="Z93" s="11">
        <f>+Y93*Données_générales!$B$20</f>
        <v>0</v>
      </c>
      <c r="AA93" s="18"/>
      <c r="AB93" s="12">
        <f>IF(AA93=0,0,+Données_générales!$B$32)</f>
        <v>0</v>
      </c>
      <c r="AC93" s="13">
        <f t="shared" si="20"/>
        <v>0</v>
      </c>
      <c r="AD93" s="11">
        <f t="shared" si="21"/>
        <v>0</v>
      </c>
      <c r="AE93" s="11">
        <f t="shared" si="22"/>
        <v>0</v>
      </c>
      <c r="AF93" s="14">
        <f t="shared" si="23"/>
        <v>0</v>
      </c>
      <c r="AG93" s="39"/>
      <c r="AH93" s="30"/>
      <c r="AI93" s="30"/>
      <c r="AJ93" s="30"/>
      <c r="AK93" s="30"/>
      <c r="AL93" s="30"/>
    </row>
    <row r="94" spans="1:38" ht="15">
      <c r="A94" s="126"/>
      <c r="B94" s="127"/>
      <c r="C94" s="127"/>
      <c r="D94" s="127"/>
      <c r="E94" s="127"/>
      <c r="F94" s="127"/>
      <c r="G94" s="126"/>
      <c r="H94" s="126"/>
      <c r="I94" s="126"/>
      <c r="J94" s="43">
        <f>IF(I94=0,0,1+(Saisie_amateurs!$I94-Données_générales!$B$24)*Données_générales!$B$26)</f>
        <v>0</v>
      </c>
      <c r="K94" s="17"/>
      <c r="L94" s="11">
        <f>+K94*Données_générales!$B$20</f>
        <v>0</v>
      </c>
      <c r="M94" s="18"/>
      <c r="N94" s="12">
        <f>IF(M94=0,0,+Données_générales!$B$28)</f>
        <v>0</v>
      </c>
      <c r="O94" s="13">
        <f t="shared" si="14"/>
        <v>0</v>
      </c>
      <c r="P94" s="11">
        <f t="shared" si="15"/>
        <v>0</v>
      </c>
      <c r="Q94" s="11">
        <f t="shared" si="16"/>
        <v>0</v>
      </c>
      <c r="R94" s="17"/>
      <c r="S94" s="11">
        <f>+R94*Données_générales!$B$20</f>
        <v>0</v>
      </c>
      <c r="T94" s="18"/>
      <c r="U94" s="12">
        <f>IF(T94=0,0,+Données_générales!$B$30)</f>
        <v>0</v>
      </c>
      <c r="V94" s="13">
        <f t="shared" si="17"/>
        <v>0</v>
      </c>
      <c r="W94" s="11">
        <f t="shared" si="18"/>
        <v>0</v>
      </c>
      <c r="X94" s="11">
        <f t="shared" si="19"/>
        <v>0</v>
      </c>
      <c r="Y94" s="17"/>
      <c r="Z94" s="11">
        <f>+Y94*Données_générales!$B$20</f>
        <v>0</v>
      </c>
      <c r="AA94" s="18"/>
      <c r="AB94" s="12">
        <f>IF(AA94=0,0,+Données_générales!$B$32)</f>
        <v>0</v>
      </c>
      <c r="AC94" s="13">
        <f t="shared" si="20"/>
        <v>0</v>
      </c>
      <c r="AD94" s="11">
        <f t="shared" si="21"/>
        <v>0</v>
      </c>
      <c r="AE94" s="11">
        <f t="shared" si="22"/>
        <v>0</v>
      </c>
      <c r="AF94" s="14">
        <f t="shared" si="23"/>
        <v>0</v>
      </c>
      <c r="AG94" s="39"/>
      <c r="AH94" s="30"/>
      <c r="AI94" s="30"/>
      <c r="AJ94" s="30"/>
      <c r="AK94" s="30"/>
      <c r="AL94" s="30"/>
    </row>
    <row r="95" spans="1:38" ht="15">
      <c r="A95" s="126"/>
      <c r="B95" s="127"/>
      <c r="C95" s="127"/>
      <c r="D95" s="127"/>
      <c r="E95" s="127"/>
      <c r="F95" s="127"/>
      <c r="G95" s="126"/>
      <c r="H95" s="126"/>
      <c r="I95" s="126"/>
      <c r="J95" s="43">
        <f>IF(I95=0,0,1+(Saisie_amateurs!$I95-Données_générales!$B$24)*Données_générales!$B$26)</f>
        <v>0</v>
      </c>
      <c r="K95" s="17"/>
      <c r="L95" s="11">
        <f>+K95*Données_générales!$B$20</f>
        <v>0</v>
      </c>
      <c r="M95" s="18"/>
      <c r="N95" s="12">
        <f>IF(M95=0,0,+Données_générales!$B$28)</f>
        <v>0</v>
      </c>
      <c r="O95" s="13">
        <f t="shared" si="14"/>
        <v>0</v>
      </c>
      <c r="P95" s="11">
        <f t="shared" si="15"/>
        <v>0</v>
      </c>
      <c r="Q95" s="11">
        <f t="shared" si="16"/>
        <v>0</v>
      </c>
      <c r="R95" s="17"/>
      <c r="S95" s="11">
        <f>+R95*Données_générales!$B$20</f>
        <v>0</v>
      </c>
      <c r="T95" s="18"/>
      <c r="U95" s="12">
        <f>IF(T95=0,0,+Données_générales!$B$30)</f>
        <v>0</v>
      </c>
      <c r="V95" s="13">
        <f t="shared" si="17"/>
        <v>0</v>
      </c>
      <c r="W95" s="11">
        <f t="shared" si="18"/>
        <v>0</v>
      </c>
      <c r="X95" s="11">
        <f t="shared" si="19"/>
        <v>0</v>
      </c>
      <c r="Y95" s="17"/>
      <c r="Z95" s="11">
        <f>+Y95*Données_générales!$B$20</f>
        <v>0</v>
      </c>
      <c r="AA95" s="18"/>
      <c r="AB95" s="12">
        <f>IF(AA95=0,0,+Données_générales!$B$32)</f>
        <v>0</v>
      </c>
      <c r="AC95" s="13">
        <f t="shared" si="20"/>
        <v>0</v>
      </c>
      <c r="AD95" s="11">
        <f t="shared" si="21"/>
        <v>0</v>
      </c>
      <c r="AE95" s="11">
        <f t="shared" si="22"/>
        <v>0</v>
      </c>
      <c r="AF95" s="14">
        <f t="shared" si="23"/>
        <v>0</v>
      </c>
      <c r="AG95" s="39"/>
      <c r="AH95" s="30"/>
      <c r="AI95" s="30"/>
      <c r="AJ95" s="30"/>
      <c r="AK95" s="30"/>
      <c r="AL95" s="30"/>
    </row>
    <row r="96" spans="1:38" ht="15">
      <c r="A96" s="126"/>
      <c r="B96" s="127"/>
      <c r="C96" s="127"/>
      <c r="D96" s="127"/>
      <c r="E96" s="127"/>
      <c r="F96" s="127"/>
      <c r="G96" s="126"/>
      <c r="H96" s="126"/>
      <c r="I96" s="126"/>
      <c r="J96" s="43">
        <f>IF(I96=0,0,1+(Saisie_amateurs!$I96-Données_générales!$B$24)*Données_générales!$B$26)</f>
        <v>0</v>
      </c>
      <c r="K96" s="17"/>
      <c r="L96" s="11">
        <f>+K96*Données_générales!$B$20</f>
        <v>0</v>
      </c>
      <c r="M96" s="18"/>
      <c r="N96" s="12">
        <f>IF(M96=0,0,+Données_générales!$B$28)</f>
        <v>0</v>
      </c>
      <c r="O96" s="13">
        <f t="shared" si="14"/>
        <v>0</v>
      </c>
      <c r="P96" s="11">
        <f t="shared" si="15"/>
        <v>0</v>
      </c>
      <c r="Q96" s="11">
        <f t="shared" si="16"/>
        <v>0</v>
      </c>
      <c r="R96" s="17"/>
      <c r="S96" s="11">
        <f>+R96*Données_générales!$B$20</f>
        <v>0</v>
      </c>
      <c r="T96" s="18"/>
      <c r="U96" s="12">
        <f>IF(T96=0,0,+Données_générales!$B$30)</f>
        <v>0</v>
      </c>
      <c r="V96" s="13">
        <f t="shared" si="17"/>
        <v>0</v>
      </c>
      <c r="W96" s="11">
        <f t="shared" si="18"/>
        <v>0</v>
      </c>
      <c r="X96" s="11">
        <f t="shared" si="19"/>
        <v>0</v>
      </c>
      <c r="Y96" s="17"/>
      <c r="Z96" s="11">
        <f>+Y96*Données_générales!$B$20</f>
        <v>0</v>
      </c>
      <c r="AA96" s="18"/>
      <c r="AB96" s="12">
        <f>IF(AA96=0,0,+Données_générales!$B$32)</f>
        <v>0</v>
      </c>
      <c r="AC96" s="13">
        <f t="shared" si="20"/>
        <v>0</v>
      </c>
      <c r="AD96" s="11">
        <f t="shared" si="21"/>
        <v>0</v>
      </c>
      <c r="AE96" s="11">
        <f t="shared" si="22"/>
        <v>0</v>
      </c>
      <c r="AF96" s="14">
        <f t="shared" si="23"/>
        <v>0</v>
      </c>
      <c r="AG96" s="39"/>
      <c r="AH96" s="30"/>
      <c r="AI96" s="30"/>
      <c r="AJ96" s="30"/>
      <c r="AK96" s="30"/>
      <c r="AL96" s="30"/>
    </row>
    <row r="97" spans="1:38" ht="15">
      <c r="A97" s="126"/>
      <c r="B97" s="127"/>
      <c r="C97" s="127"/>
      <c r="D97" s="127"/>
      <c r="E97" s="127"/>
      <c r="F97" s="127"/>
      <c r="G97" s="126"/>
      <c r="H97" s="126"/>
      <c r="I97" s="126"/>
      <c r="J97" s="43">
        <f>IF(I97=0,0,1+(Saisie_amateurs!$I97-Données_générales!$B$24)*Données_générales!$B$26)</f>
        <v>0</v>
      </c>
      <c r="K97" s="17"/>
      <c r="L97" s="11">
        <f>+K97*Données_générales!$B$20</f>
        <v>0</v>
      </c>
      <c r="M97" s="18"/>
      <c r="N97" s="12">
        <f>IF(M97=0,0,+Données_générales!$B$28)</f>
        <v>0</v>
      </c>
      <c r="O97" s="13">
        <f t="shared" si="14"/>
        <v>0</v>
      </c>
      <c r="P97" s="11">
        <f t="shared" si="15"/>
        <v>0</v>
      </c>
      <c r="Q97" s="11">
        <f t="shared" si="16"/>
        <v>0</v>
      </c>
      <c r="R97" s="17"/>
      <c r="S97" s="11">
        <f>+R97*Données_générales!$B$20</f>
        <v>0</v>
      </c>
      <c r="T97" s="18"/>
      <c r="U97" s="12">
        <f>IF(T97=0,0,+Données_générales!$B$30)</f>
        <v>0</v>
      </c>
      <c r="V97" s="13">
        <f t="shared" si="17"/>
        <v>0</v>
      </c>
      <c r="W97" s="11">
        <f t="shared" si="18"/>
        <v>0</v>
      </c>
      <c r="X97" s="11">
        <f t="shared" si="19"/>
        <v>0</v>
      </c>
      <c r="Y97" s="17"/>
      <c r="Z97" s="11">
        <f>+Y97*Données_générales!$B$20</f>
        <v>0</v>
      </c>
      <c r="AA97" s="18"/>
      <c r="AB97" s="12">
        <f>IF(AA97=0,0,+Données_générales!$B$32)</f>
        <v>0</v>
      </c>
      <c r="AC97" s="13">
        <f t="shared" si="20"/>
        <v>0</v>
      </c>
      <c r="AD97" s="11">
        <f t="shared" si="21"/>
        <v>0</v>
      </c>
      <c r="AE97" s="11">
        <f t="shared" si="22"/>
        <v>0</v>
      </c>
      <c r="AF97" s="14">
        <f t="shared" si="23"/>
        <v>0</v>
      </c>
      <c r="AG97" s="39"/>
      <c r="AH97" s="30"/>
      <c r="AI97" s="30"/>
      <c r="AJ97" s="30"/>
      <c r="AK97" s="30"/>
      <c r="AL97" s="30"/>
    </row>
    <row r="98" spans="1:38" ht="15">
      <c r="A98" s="126"/>
      <c r="B98" s="127"/>
      <c r="C98" s="127"/>
      <c r="D98" s="127"/>
      <c r="E98" s="127"/>
      <c r="F98" s="127"/>
      <c r="G98" s="126"/>
      <c r="H98" s="126"/>
      <c r="I98" s="126"/>
      <c r="J98" s="43">
        <f>IF(I98=0,0,1+(Saisie_amateurs!$I98-Données_générales!$B$24)*Données_générales!$B$26)</f>
        <v>0</v>
      </c>
      <c r="K98" s="17"/>
      <c r="L98" s="11">
        <f>+K98*Données_générales!$B$20</f>
        <v>0</v>
      </c>
      <c r="M98" s="18"/>
      <c r="N98" s="12">
        <f>IF(M98=0,0,+Données_générales!$B$28)</f>
        <v>0</v>
      </c>
      <c r="O98" s="13">
        <f t="shared" si="14"/>
        <v>0</v>
      </c>
      <c r="P98" s="11">
        <f t="shared" si="15"/>
        <v>0</v>
      </c>
      <c r="Q98" s="11">
        <f t="shared" si="16"/>
        <v>0</v>
      </c>
      <c r="R98" s="17"/>
      <c r="S98" s="11">
        <f>+R98*Données_générales!$B$20</f>
        <v>0</v>
      </c>
      <c r="T98" s="18"/>
      <c r="U98" s="12">
        <f>IF(T98=0,0,+Données_générales!$B$30)</f>
        <v>0</v>
      </c>
      <c r="V98" s="13">
        <f t="shared" si="17"/>
        <v>0</v>
      </c>
      <c r="W98" s="11">
        <f t="shared" si="18"/>
        <v>0</v>
      </c>
      <c r="X98" s="11">
        <f t="shared" si="19"/>
        <v>0</v>
      </c>
      <c r="Y98" s="17"/>
      <c r="Z98" s="11">
        <f>+Y98*Données_générales!$B$20</f>
        <v>0</v>
      </c>
      <c r="AA98" s="18"/>
      <c r="AB98" s="12">
        <f>IF(AA98=0,0,+Données_générales!$B$32)</f>
        <v>0</v>
      </c>
      <c r="AC98" s="13">
        <f t="shared" si="20"/>
        <v>0</v>
      </c>
      <c r="AD98" s="11">
        <f t="shared" si="21"/>
        <v>0</v>
      </c>
      <c r="AE98" s="11">
        <f t="shared" si="22"/>
        <v>0</v>
      </c>
      <c r="AF98" s="14">
        <f t="shared" si="23"/>
        <v>0</v>
      </c>
      <c r="AG98" s="39"/>
      <c r="AH98" s="30"/>
      <c r="AI98" s="30"/>
      <c r="AJ98" s="30"/>
      <c r="AK98" s="30"/>
      <c r="AL98" s="30"/>
    </row>
    <row r="99" spans="1:38" ht="15">
      <c r="A99" s="126"/>
      <c r="B99" s="127"/>
      <c r="C99" s="127"/>
      <c r="D99" s="127"/>
      <c r="E99" s="127"/>
      <c r="F99" s="127"/>
      <c r="G99" s="126"/>
      <c r="H99" s="126"/>
      <c r="I99" s="126"/>
      <c r="J99" s="43">
        <f>IF(I99=0,0,1+(Saisie_amateurs!$I99-Données_générales!$B$24)*Données_générales!$B$26)</f>
        <v>0</v>
      </c>
      <c r="K99" s="17"/>
      <c r="L99" s="11">
        <f>+K99*Données_générales!$B$20</f>
        <v>0</v>
      </c>
      <c r="M99" s="18"/>
      <c r="N99" s="12">
        <f>IF(M99=0,0,+Données_générales!$B$28)</f>
        <v>0</v>
      </c>
      <c r="O99" s="13">
        <f t="shared" si="14"/>
        <v>0</v>
      </c>
      <c r="P99" s="11">
        <f t="shared" si="15"/>
        <v>0</v>
      </c>
      <c r="Q99" s="11">
        <f t="shared" si="16"/>
        <v>0</v>
      </c>
      <c r="R99" s="17"/>
      <c r="S99" s="11">
        <f>+R99*Données_générales!$B$20</f>
        <v>0</v>
      </c>
      <c r="T99" s="18"/>
      <c r="U99" s="12">
        <f>IF(T99=0,0,+Données_générales!$B$30)</f>
        <v>0</v>
      </c>
      <c r="V99" s="13">
        <f t="shared" si="17"/>
        <v>0</v>
      </c>
      <c r="W99" s="11">
        <f t="shared" si="18"/>
        <v>0</v>
      </c>
      <c r="X99" s="11">
        <f t="shared" si="19"/>
        <v>0</v>
      </c>
      <c r="Y99" s="17"/>
      <c r="Z99" s="11">
        <f>+Y99*Données_générales!$B$20</f>
        <v>0</v>
      </c>
      <c r="AA99" s="18"/>
      <c r="AB99" s="12">
        <f>IF(AA99=0,0,+Données_générales!$B$32)</f>
        <v>0</v>
      </c>
      <c r="AC99" s="13">
        <f t="shared" si="20"/>
        <v>0</v>
      </c>
      <c r="AD99" s="11">
        <f t="shared" si="21"/>
        <v>0</v>
      </c>
      <c r="AE99" s="11">
        <f t="shared" si="22"/>
        <v>0</v>
      </c>
      <c r="AF99" s="14">
        <f t="shared" si="23"/>
        <v>0</v>
      </c>
      <c r="AG99" s="39"/>
      <c r="AH99" s="30"/>
      <c r="AI99" s="30"/>
      <c r="AJ99" s="30"/>
      <c r="AK99" s="30"/>
      <c r="AL99" s="30"/>
    </row>
    <row r="100" spans="1:38" ht="15">
      <c r="A100" s="126"/>
      <c r="B100" s="127"/>
      <c r="C100" s="127"/>
      <c r="D100" s="127"/>
      <c r="E100" s="127"/>
      <c r="F100" s="127"/>
      <c r="G100" s="126"/>
      <c r="H100" s="126"/>
      <c r="I100" s="126"/>
      <c r="J100" s="43">
        <f>IF(I100=0,0,1+(Saisie_amateurs!$I100-Données_générales!$B$24)*Données_générales!$B$26)</f>
        <v>0</v>
      </c>
      <c r="K100" s="17"/>
      <c r="L100" s="11">
        <f>+K100*Données_générales!$B$20</f>
        <v>0</v>
      </c>
      <c r="M100" s="18"/>
      <c r="N100" s="12">
        <f>IF(M100=0,0,+Données_générales!$B$28)</f>
        <v>0</v>
      </c>
      <c r="O100" s="13">
        <f t="shared" si="14"/>
        <v>0</v>
      </c>
      <c r="P100" s="11">
        <f t="shared" si="15"/>
        <v>0</v>
      </c>
      <c r="Q100" s="11">
        <f t="shared" si="16"/>
        <v>0</v>
      </c>
      <c r="R100" s="17"/>
      <c r="S100" s="11">
        <f>+R100*Données_générales!$B$20</f>
        <v>0</v>
      </c>
      <c r="T100" s="18"/>
      <c r="U100" s="12">
        <f>IF(T100=0,0,+Données_générales!$B$30)</f>
        <v>0</v>
      </c>
      <c r="V100" s="13">
        <f t="shared" si="17"/>
        <v>0</v>
      </c>
      <c r="W100" s="11">
        <f t="shared" si="18"/>
        <v>0</v>
      </c>
      <c r="X100" s="11">
        <f t="shared" si="19"/>
        <v>0</v>
      </c>
      <c r="Y100" s="17"/>
      <c r="Z100" s="11">
        <f>+Y100*Données_générales!$B$20</f>
        <v>0</v>
      </c>
      <c r="AA100" s="18"/>
      <c r="AB100" s="12">
        <f>IF(AA100=0,0,+Données_générales!$B$32)</f>
        <v>0</v>
      </c>
      <c r="AC100" s="13">
        <f t="shared" si="20"/>
        <v>0</v>
      </c>
      <c r="AD100" s="11">
        <f t="shared" si="21"/>
        <v>0</v>
      </c>
      <c r="AE100" s="11">
        <f t="shared" si="22"/>
        <v>0</v>
      </c>
      <c r="AF100" s="14">
        <f t="shared" si="23"/>
        <v>0</v>
      </c>
      <c r="AG100" s="39"/>
      <c r="AH100" s="30"/>
      <c r="AI100" s="30"/>
      <c r="AJ100" s="30"/>
      <c r="AK100" s="30"/>
      <c r="AL100" s="30"/>
    </row>
    <row r="101" spans="10:32" ht="15">
      <c r="J101" s="43">
        <f>IF(I101=0,0,1+(Saisie_amateurs!$I101-Données_générales!$B$24)*Données_générales!$B$26)</f>
        <v>0</v>
      </c>
      <c r="K101" s="10"/>
      <c r="L101" s="11">
        <f>+K101*Données_générales!$B$20</f>
        <v>0</v>
      </c>
      <c r="M101" s="12"/>
      <c r="N101" s="12">
        <f>IF(M101=0,0,+Données_générales!$B$28)</f>
        <v>0</v>
      </c>
      <c r="O101" s="13">
        <f t="shared" si="14"/>
        <v>0</v>
      </c>
      <c r="P101" s="11">
        <f t="shared" si="15"/>
        <v>0</v>
      </c>
      <c r="Q101" s="11">
        <f t="shared" si="16"/>
        <v>0</v>
      </c>
      <c r="R101" s="10"/>
      <c r="S101" s="11">
        <f>+R101*Données_générales!$B$20</f>
        <v>0</v>
      </c>
      <c r="T101" s="12"/>
      <c r="U101" s="12">
        <f>IF(T101=0,0,+Données_générales!$B$30)</f>
        <v>0</v>
      </c>
      <c r="V101" s="13">
        <f t="shared" si="17"/>
        <v>0</v>
      </c>
      <c r="W101" s="11">
        <f t="shared" si="18"/>
        <v>0</v>
      </c>
      <c r="X101" s="11">
        <f t="shared" si="19"/>
        <v>0</v>
      </c>
      <c r="Y101" s="10"/>
      <c r="Z101" s="11">
        <f>+Y101*Données_générales!$B$20</f>
        <v>0</v>
      </c>
      <c r="AA101" s="12"/>
      <c r="AB101" s="12">
        <f>IF(AA101=0,0,+Données_générales!$B$32)</f>
        <v>0</v>
      </c>
      <c r="AC101" s="13">
        <f t="shared" si="20"/>
        <v>0</v>
      </c>
      <c r="AD101" s="11">
        <f t="shared" si="21"/>
        <v>0</v>
      </c>
      <c r="AE101" s="11">
        <f t="shared" si="22"/>
        <v>0</v>
      </c>
      <c r="AF101" s="14">
        <f t="shared" si="23"/>
        <v>0</v>
      </c>
    </row>
    <row r="102" spans="10:32" ht="15">
      <c r="J102" s="43">
        <f>IF(I102=0,0,1+(Saisie_amateurs!$I102-Données_générales!$B$24)*Données_générales!$B$26)</f>
        <v>0</v>
      </c>
      <c r="K102" s="10"/>
      <c r="L102" s="11">
        <f>+K102*Données_générales!$B$20</f>
        <v>0</v>
      </c>
      <c r="M102" s="12"/>
      <c r="N102" s="12">
        <f>IF(M102=0,0,+Données_générales!$B$28)</f>
        <v>0</v>
      </c>
      <c r="O102" s="13">
        <f t="shared" si="14"/>
        <v>0</v>
      </c>
      <c r="P102" s="11">
        <f t="shared" si="15"/>
        <v>0</v>
      </c>
      <c r="Q102" s="11">
        <f t="shared" si="16"/>
        <v>0</v>
      </c>
      <c r="R102" s="10"/>
      <c r="S102" s="11">
        <f>+R102*Données_générales!$B$20</f>
        <v>0</v>
      </c>
      <c r="T102" s="12"/>
      <c r="U102" s="12">
        <f>IF(T102=0,0,+Données_générales!$B$30)</f>
        <v>0</v>
      </c>
      <c r="V102" s="13">
        <f t="shared" si="17"/>
        <v>0</v>
      </c>
      <c r="W102" s="11">
        <f t="shared" si="18"/>
        <v>0</v>
      </c>
      <c r="X102" s="11">
        <f t="shared" si="19"/>
        <v>0</v>
      </c>
      <c r="Y102" s="10"/>
      <c r="Z102" s="11">
        <f>+Y102*Données_générales!$B$20</f>
        <v>0</v>
      </c>
      <c r="AA102" s="12"/>
      <c r="AB102" s="12">
        <f>IF(AA102=0,0,+Données_générales!$B$32)</f>
        <v>0</v>
      </c>
      <c r="AC102" s="13">
        <f t="shared" si="20"/>
        <v>0</v>
      </c>
      <c r="AD102" s="11">
        <f t="shared" si="21"/>
        <v>0</v>
      </c>
      <c r="AE102" s="11">
        <f t="shared" si="22"/>
        <v>0</v>
      </c>
      <c r="AF102" s="14">
        <f t="shared" si="23"/>
        <v>0</v>
      </c>
    </row>
    <row r="103" spans="10:32" ht="15">
      <c r="J103" s="43">
        <f>IF(I103=0,0,1+(Saisie_amateurs!$I103-Données_générales!$B$24)*Données_générales!$B$26)</f>
        <v>0</v>
      </c>
      <c r="K103" s="10"/>
      <c r="L103" s="11">
        <f>+K103*Données_générales!$B$20</f>
        <v>0</v>
      </c>
      <c r="M103" s="12"/>
      <c r="N103" s="12">
        <f>IF(M103=0,0,+Données_générales!$B$28)</f>
        <v>0</v>
      </c>
      <c r="O103" s="13">
        <f t="shared" si="14"/>
        <v>0</v>
      </c>
      <c r="P103" s="11">
        <f t="shared" si="15"/>
        <v>0</v>
      </c>
      <c r="Q103" s="11">
        <f t="shared" si="16"/>
        <v>0</v>
      </c>
      <c r="R103" s="10"/>
      <c r="S103" s="11">
        <f>+R103*Données_générales!$B$20</f>
        <v>0</v>
      </c>
      <c r="T103" s="12"/>
      <c r="U103" s="12">
        <f>IF(T103=0,0,+Données_générales!$B$30)</f>
        <v>0</v>
      </c>
      <c r="V103" s="13">
        <f t="shared" si="17"/>
        <v>0</v>
      </c>
      <c r="W103" s="11">
        <f t="shared" si="18"/>
        <v>0</v>
      </c>
      <c r="X103" s="11">
        <f t="shared" si="19"/>
        <v>0</v>
      </c>
      <c r="Y103" s="10"/>
      <c r="Z103" s="11">
        <f>+Y103*Données_générales!$B$20</f>
        <v>0</v>
      </c>
      <c r="AA103" s="12"/>
      <c r="AB103" s="12">
        <f>IF(AA103=0,0,+Données_générales!$B$32)</f>
        <v>0</v>
      </c>
      <c r="AC103" s="13">
        <f t="shared" si="20"/>
        <v>0</v>
      </c>
      <c r="AD103" s="11">
        <f t="shared" si="21"/>
        <v>0</v>
      </c>
      <c r="AE103" s="11">
        <f t="shared" si="22"/>
        <v>0</v>
      </c>
      <c r="AF103" s="14">
        <f t="shared" si="23"/>
        <v>0</v>
      </c>
    </row>
    <row r="104" spans="10:32" ht="15">
      <c r="J104" s="43">
        <f>IF(I104=0,0,1+(Saisie_amateurs!$I104-Données_générales!$B$24)*Données_générales!$B$26)</f>
        <v>0</v>
      </c>
      <c r="K104" s="10"/>
      <c r="L104" s="11">
        <f>+K104*Données_générales!$B$20</f>
        <v>0</v>
      </c>
      <c r="M104" s="12"/>
      <c r="N104" s="12">
        <f>IF(M104=0,0,+Données_générales!$B$28)</f>
        <v>0</v>
      </c>
      <c r="O104" s="13">
        <f t="shared" si="14"/>
        <v>0</v>
      </c>
      <c r="P104" s="11">
        <f t="shared" si="15"/>
        <v>0</v>
      </c>
      <c r="Q104" s="11">
        <f t="shared" si="16"/>
        <v>0</v>
      </c>
      <c r="R104" s="10"/>
      <c r="S104" s="11">
        <f>+R104*Données_générales!$B$20</f>
        <v>0</v>
      </c>
      <c r="T104" s="12"/>
      <c r="U104" s="12">
        <f>IF(T104=0,0,+Données_générales!$B$30)</f>
        <v>0</v>
      </c>
      <c r="V104" s="13">
        <f t="shared" si="17"/>
        <v>0</v>
      </c>
      <c r="W104" s="11">
        <f t="shared" si="18"/>
        <v>0</v>
      </c>
      <c r="X104" s="11">
        <f t="shared" si="19"/>
        <v>0</v>
      </c>
      <c r="Y104" s="10"/>
      <c r="Z104" s="11">
        <f>+Y104*Données_générales!$B$20</f>
        <v>0</v>
      </c>
      <c r="AA104" s="12"/>
      <c r="AB104" s="12">
        <f>IF(AA104=0,0,+Données_générales!$B$32)</f>
        <v>0</v>
      </c>
      <c r="AC104" s="13">
        <f t="shared" si="20"/>
        <v>0</v>
      </c>
      <c r="AD104" s="11">
        <f t="shared" si="21"/>
        <v>0</v>
      </c>
      <c r="AE104" s="11">
        <f t="shared" si="22"/>
        <v>0</v>
      </c>
      <c r="AF104" s="14">
        <f t="shared" si="23"/>
        <v>0</v>
      </c>
    </row>
    <row r="105" spans="10:32" ht="15">
      <c r="J105" s="43">
        <f>IF(I105=0,0,1+(Saisie_amateurs!$I105-Données_générales!$B$24)*Données_générales!$B$26)</f>
        <v>0</v>
      </c>
      <c r="K105" s="10"/>
      <c r="L105" s="11">
        <f>+K105*Données_générales!$B$20</f>
        <v>0</v>
      </c>
      <c r="M105" s="12"/>
      <c r="N105" s="12">
        <f>IF(M105=0,0,+Données_générales!$B$28)</f>
        <v>0</v>
      </c>
      <c r="O105" s="13">
        <f t="shared" si="14"/>
        <v>0</v>
      </c>
      <c r="P105" s="11">
        <f t="shared" si="15"/>
        <v>0</v>
      </c>
      <c r="Q105" s="11">
        <f t="shared" si="16"/>
        <v>0</v>
      </c>
      <c r="R105" s="10"/>
      <c r="S105" s="11">
        <f>+R105*Données_générales!$B$20</f>
        <v>0</v>
      </c>
      <c r="T105" s="12"/>
      <c r="U105" s="12">
        <f>IF(T105=0,0,+Données_générales!$B$30)</f>
        <v>0</v>
      </c>
      <c r="V105" s="13">
        <f t="shared" si="17"/>
        <v>0</v>
      </c>
      <c r="W105" s="11">
        <f t="shared" si="18"/>
        <v>0</v>
      </c>
      <c r="X105" s="11">
        <f t="shared" si="19"/>
        <v>0</v>
      </c>
      <c r="Y105" s="10"/>
      <c r="Z105" s="11">
        <f>+Y105*Données_générales!$B$20</f>
        <v>0</v>
      </c>
      <c r="AA105" s="12"/>
      <c r="AB105" s="12">
        <f>IF(AA105=0,0,+Données_générales!$B$32)</f>
        <v>0</v>
      </c>
      <c r="AC105" s="13">
        <f t="shared" si="20"/>
        <v>0</v>
      </c>
      <c r="AD105" s="11">
        <f t="shared" si="21"/>
        <v>0</v>
      </c>
      <c r="AE105" s="11">
        <f t="shared" si="22"/>
        <v>0</v>
      </c>
      <c r="AF105" s="14">
        <f t="shared" si="23"/>
        <v>0</v>
      </c>
    </row>
    <row r="106" spans="10:32" ht="15">
      <c r="J106" s="43">
        <f>IF(I106=0,0,1+(Saisie_amateurs!$I106-Données_générales!$B$24)*Données_générales!$B$26)</f>
        <v>0</v>
      </c>
      <c r="K106" s="10"/>
      <c r="L106" s="11">
        <f>+K106*Données_générales!$B$20</f>
        <v>0</v>
      </c>
      <c r="M106" s="12"/>
      <c r="N106" s="12">
        <f>IF(M106=0,0,+Données_générales!$B$28)</f>
        <v>0</v>
      </c>
      <c r="O106" s="13">
        <f t="shared" si="14"/>
        <v>0</v>
      </c>
      <c r="P106" s="11">
        <f t="shared" si="15"/>
        <v>0</v>
      </c>
      <c r="Q106" s="11">
        <f t="shared" si="16"/>
        <v>0</v>
      </c>
      <c r="R106" s="10"/>
      <c r="S106" s="11">
        <f>+R106*Données_générales!$B$20</f>
        <v>0</v>
      </c>
      <c r="T106" s="12"/>
      <c r="U106" s="12">
        <f>IF(T106=0,0,+Données_générales!$B$30)</f>
        <v>0</v>
      </c>
      <c r="V106" s="13">
        <f t="shared" si="17"/>
        <v>0</v>
      </c>
      <c r="W106" s="11">
        <f t="shared" si="18"/>
        <v>0</v>
      </c>
      <c r="X106" s="11">
        <f t="shared" si="19"/>
        <v>0</v>
      </c>
      <c r="Y106" s="10"/>
      <c r="Z106" s="11">
        <f>+Y106*Données_générales!$B$20</f>
        <v>0</v>
      </c>
      <c r="AA106" s="12"/>
      <c r="AB106" s="12">
        <f>IF(AA106=0,0,+Données_générales!$B$32)</f>
        <v>0</v>
      </c>
      <c r="AC106" s="13">
        <f t="shared" si="20"/>
        <v>0</v>
      </c>
      <c r="AD106" s="11">
        <f t="shared" si="21"/>
        <v>0</v>
      </c>
      <c r="AE106" s="11">
        <f t="shared" si="22"/>
        <v>0</v>
      </c>
      <c r="AF106" s="14">
        <f t="shared" si="23"/>
        <v>0</v>
      </c>
    </row>
    <row r="107" spans="10:32" ht="15">
      <c r="J107" s="43">
        <f>IF(I107=0,0,1+(Saisie_amateurs!$I107-Données_générales!$B$24)*Données_générales!$B$26)</f>
        <v>0</v>
      </c>
      <c r="K107" s="10"/>
      <c r="L107" s="11">
        <f>+K107*Données_générales!$B$20</f>
        <v>0</v>
      </c>
      <c r="M107" s="12"/>
      <c r="N107" s="12">
        <f>IF(M107=0,0,+Données_générales!$B$28)</f>
        <v>0</v>
      </c>
      <c r="O107" s="13">
        <f t="shared" si="14"/>
        <v>0</v>
      </c>
      <c r="P107" s="11">
        <f t="shared" si="15"/>
        <v>0</v>
      </c>
      <c r="Q107" s="11">
        <f t="shared" si="16"/>
        <v>0</v>
      </c>
      <c r="R107" s="10"/>
      <c r="S107" s="11">
        <f>+R107*Données_générales!$B$20</f>
        <v>0</v>
      </c>
      <c r="T107" s="12"/>
      <c r="U107" s="12">
        <f>IF(T107=0,0,+Données_générales!$B$30)</f>
        <v>0</v>
      </c>
      <c r="V107" s="13">
        <f t="shared" si="17"/>
        <v>0</v>
      </c>
      <c r="W107" s="11">
        <f t="shared" si="18"/>
        <v>0</v>
      </c>
      <c r="X107" s="11">
        <f t="shared" si="19"/>
        <v>0</v>
      </c>
      <c r="Y107" s="10"/>
      <c r="Z107" s="11">
        <f>+Y107*Données_générales!$B$20</f>
        <v>0</v>
      </c>
      <c r="AA107" s="12"/>
      <c r="AB107" s="12">
        <f>IF(AA107=0,0,+Données_générales!$B$32)</f>
        <v>0</v>
      </c>
      <c r="AC107" s="13">
        <f t="shared" si="20"/>
        <v>0</v>
      </c>
      <c r="AD107" s="11">
        <f t="shared" si="21"/>
        <v>0</v>
      </c>
      <c r="AE107" s="11">
        <f t="shared" si="22"/>
        <v>0</v>
      </c>
      <c r="AF107" s="14">
        <f t="shared" si="23"/>
        <v>0</v>
      </c>
    </row>
    <row r="108" spans="10:32" ht="15">
      <c r="J108" s="43">
        <f>IF(I108=0,0,1+(Saisie_amateurs!$I108-Données_générales!$B$24)*Données_générales!$B$26)</f>
        <v>0</v>
      </c>
      <c r="K108" s="10"/>
      <c r="L108" s="11">
        <f>+K108*Données_générales!$B$20</f>
        <v>0</v>
      </c>
      <c r="M108" s="12"/>
      <c r="N108" s="12">
        <f>IF(M108=0,0,+Données_générales!$B$28)</f>
        <v>0</v>
      </c>
      <c r="O108" s="13">
        <f t="shared" si="14"/>
        <v>0</v>
      </c>
      <c r="P108" s="11">
        <f t="shared" si="15"/>
        <v>0</v>
      </c>
      <c r="Q108" s="11">
        <f t="shared" si="16"/>
        <v>0</v>
      </c>
      <c r="R108" s="10"/>
      <c r="S108" s="11">
        <f>+R108*Données_générales!$B$20</f>
        <v>0</v>
      </c>
      <c r="T108" s="12"/>
      <c r="U108" s="12">
        <f>IF(T108=0,0,+Données_générales!$B$30)</f>
        <v>0</v>
      </c>
      <c r="V108" s="13">
        <f t="shared" si="17"/>
        <v>0</v>
      </c>
      <c r="W108" s="11">
        <f t="shared" si="18"/>
        <v>0</v>
      </c>
      <c r="X108" s="11">
        <f t="shared" si="19"/>
        <v>0</v>
      </c>
      <c r="Y108" s="10"/>
      <c r="Z108" s="11">
        <f>+Y108*Données_générales!$B$20</f>
        <v>0</v>
      </c>
      <c r="AA108" s="12"/>
      <c r="AB108" s="12">
        <f>IF(AA108=0,0,+Données_générales!$B$32)</f>
        <v>0</v>
      </c>
      <c r="AC108" s="13">
        <f t="shared" si="20"/>
        <v>0</v>
      </c>
      <c r="AD108" s="11">
        <f t="shared" si="21"/>
        <v>0</v>
      </c>
      <c r="AE108" s="11">
        <f t="shared" si="22"/>
        <v>0</v>
      </c>
      <c r="AF108" s="14">
        <f t="shared" si="23"/>
        <v>0</v>
      </c>
    </row>
    <row r="109" spans="10:32" ht="15">
      <c r="J109" s="43">
        <f>IF(I109=0,0,1+(Saisie_amateurs!$I109-Données_générales!$B$24)*Données_générales!$B$26)</f>
        <v>0</v>
      </c>
      <c r="K109" s="10"/>
      <c r="L109" s="11">
        <f>+K109*Données_générales!$B$20</f>
        <v>0</v>
      </c>
      <c r="M109" s="12"/>
      <c r="N109" s="12">
        <f>IF(M109=0,0,+Données_générales!$B$28)</f>
        <v>0</v>
      </c>
      <c r="O109" s="13">
        <f t="shared" si="14"/>
        <v>0</v>
      </c>
      <c r="P109" s="11">
        <f t="shared" si="15"/>
        <v>0</v>
      </c>
      <c r="Q109" s="11">
        <f t="shared" si="16"/>
        <v>0</v>
      </c>
      <c r="R109" s="10"/>
      <c r="S109" s="11">
        <f>+R109*Données_générales!$B$20</f>
        <v>0</v>
      </c>
      <c r="T109" s="12"/>
      <c r="U109" s="12">
        <f>IF(T109=0,0,+Données_générales!$B$30)</f>
        <v>0</v>
      </c>
      <c r="V109" s="13">
        <f t="shared" si="17"/>
        <v>0</v>
      </c>
      <c r="W109" s="11">
        <f t="shared" si="18"/>
        <v>0</v>
      </c>
      <c r="X109" s="11">
        <f t="shared" si="19"/>
        <v>0</v>
      </c>
      <c r="Y109" s="10"/>
      <c r="Z109" s="11">
        <f>+Y109*Données_générales!$B$20</f>
        <v>0</v>
      </c>
      <c r="AA109" s="12"/>
      <c r="AB109" s="12">
        <f>IF(AA109=0,0,+Données_générales!$B$32)</f>
        <v>0</v>
      </c>
      <c r="AC109" s="13">
        <f t="shared" si="20"/>
        <v>0</v>
      </c>
      <c r="AD109" s="11">
        <f t="shared" si="21"/>
        <v>0</v>
      </c>
      <c r="AE109" s="11">
        <f t="shared" si="22"/>
        <v>0</v>
      </c>
      <c r="AF109" s="14">
        <f t="shared" si="23"/>
        <v>0</v>
      </c>
    </row>
    <row r="110" spans="10:32" ht="15">
      <c r="J110" s="43">
        <f>IF(I110=0,0,1+(Saisie_amateurs!$I110-Données_générales!$B$24)*Données_générales!$B$26)</f>
        <v>0</v>
      </c>
      <c r="K110" s="10"/>
      <c r="L110" s="11">
        <f>+K110*Données_générales!$B$20</f>
        <v>0</v>
      </c>
      <c r="M110" s="12"/>
      <c r="N110" s="12">
        <f>IF(M110=0,0,+Données_générales!$B$28)</f>
        <v>0</v>
      </c>
      <c r="O110" s="13">
        <f t="shared" si="14"/>
        <v>0</v>
      </c>
      <c r="P110" s="11">
        <f t="shared" si="15"/>
        <v>0</v>
      </c>
      <c r="Q110" s="11">
        <f t="shared" si="16"/>
        <v>0</v>
      </c>
      <c r="R110" s="10"/>
      <c r="S110" s="11">
        <f>+R110*Données_générales!$B$20</f>
        <v>0</v>
      </c>
      <c r="T110" s="12"/>
      <c r="U110" s="12">
        <f>IF(T110=0,0,+Données_générales!$B$30)</f>
        <v>0</v>
      </c>
      <c r="V110" s="13">
        <f t="shared" si="17"/>
        <v>0</v>
      </c>
      <c r="W110" s="11">
        <f t="shared" si="18"/>
        <v>0</v>
      </c>
      <c r="X110" s="11">
        <f t="shared" si="19"/>
        <v>0</v>
      </c>
      <c r="Y110" s="10"/>
      <c r="Z110" s="11">
        <f>+Y110*Données_générales!$B$20</f>
        <v>0</v>
      </c>
      <c r="AA110" s="12"/>
      <c r="AB110" s="12">
        <f>IF(AA110=0,0,+Données_générales!$B$32)</f>
        <v>0</v>
      </c>
      <c r="AC110" s="13">
        <f t="shared" si="20"/>
        <v>0</v>
      </c>
      <c r="AD110" s="11">
        <f t="shared" si="21"/>
        <v>0</v>
      </c>
      <c r="AE110" s="11">
        <f t="shared" si="22"/>
        <v>0</v>
      </c>
      <c r="AF110" s="14">
        <f t="shared" si="23"/>
        <v>0</v>
      </c>
    </row>
    <row r="111" spans="10:32" ht="15">
      <c r="J111" s="43">
        <f>IF(I111=0,0,1+(Saisie_amateurs!$I111-Données_générales!$B$24)*Données_générales!$B$26)</f>
        <v>0</v>
      </c>
      <c r="K111" s="10"/>
      <c r="L111" s="11">
        <f>+K111*Données_générales!$B$20</f>
        <v>0</v>
      </c>
      <c r="M111" s="12"/>
      <c r="N111" s="12">
        <f>IF(M111=0,0,+Données_générales!$B$28)</f>
        <v>0</v>
      </c>
      <c r="O111" s="13">
        <f t="shared" si="14"/>
        <v>0</v>
      </c>
      <c r="P111" s="11">
        <f t="shared" si="15"/>
        <v>0</v>
      </c>
      <c r="Q111" s="11">
        <f t="shared" si="16"/>
        <v>0</v>
      </c>
      <c r="R111" s="10"/>
      <c r="S111" s="11">
        <f>+R111*Données_générales!$B$20</f>
        <v>0</v>
      </c>
      <c r="T111" s="12"/>
      <c r="U111" s="12">
        <f>IF(T111=0,0,+Données_générales!$B$30)</f>
        <v>0</v>
      </c>
      <c r="V111" s="13">
        <f t="shared" si="17"/>
        <v>0</v>
      </c>
      <c r="W111" s="11">
        <f t="shared" si="18"/>
        <v>0</v>
      </c>
      <c r="X111" s="11">
        <f t="shared" si="19"/>
        <v>0</v>
      </c>
      <c r="Y111" s="10"/>
      <c r="Z111" s="11">
        <f>+Y111*Données_générales!$B$20</f>
        <v>0</v>
      </c>
      <c r="AA111" s="12"/>
      <c r="AB111" s="12">
        <f>IF(AA111=0,0,+Données_générales!$B$32)</f>
        <v>0</v>
      </c>
      <c r="AC111" s="13">
        <f t="shared" si="20"/>
        <v>0</v>
      </c>
      <c r="AD111" s="11">
        <f t="shared" si="21"/>
        <v>0</v>
      </c>
      <c r="AE111" s="11">
        <f t="shared" si="22"/>
        <v>0</v>
      </c>
      <c r="AF111" s="14">
        <f t="shared" si="23"/>
        <v>0</v>
      </c>
    </row>
    <row r="112" spans="10:32" ht="15">
      <c r="J112" s="43">
        <f>IF(I112=0,0,1+(Saisie_amateurs!$I112-Données_générales!$B$24)*Données_générales!$B$26)</f>
        <v>0</v>
      </c>
      <c r="K112" s="10"/>
      <c r="L112" s="11">
        <f>+K112*Données_générales!$B$20</f>
        <v>0</v>
      </c>
      <c r="M112" s="12"/>
      <c r="N112" s="12">
        <f>IF(M112=0,0,+Données_générales!$B$28)</f>
        <v>0</v>
      </c>
      <c r="O112" s="13">
        <f t="shared" si="14"/>
        <v>0</v>
      </c>
      <c r="P112" s="11">
        <f t="shared" si="15"/>
        <v>0</v>
      </c>
      <c r="Q112" s="11">
        <f t="shared" si="16"/>
        <v>0</v>
      </c>
      <c r="R112" s="10"/>
      <c r="S112" s="11">
        <f>+R112*Données_générales!$B$20</f>
        <v>0</v>
      </c>
      <c r="T112" s="12"/>
      <c r="U112" s="12">
        <f>IF(T112=0,0,+Données_générales!$B$30)</f>
        <v>0</v>
      </c>
      <c r="V112" s="13">
        <f t="shared" si="17"/>
        <v>0</v>
      </c>
      <c r="W112" s="11">
        <f t="shared" si="18"/>
        <v>0</v>
      </c>
      <c r="X112" s="11">
        <f t="shared" si="19"/>
        <v>0</v>
      </c>
      <c r="Y112" s="10"/>
      <c r="Z112" s="11">
        <f>+Y112*Données_générales!$B$20</f>
        <v>0</v>
      </c>
      <c r="AA112" s="12"/>
      <c r="AB112" s="12">
        <f>IF(AA112=0,0,+Données_générales!$B$32)</f>
        <v>0</v>
      </c>
      <c r="AC112" s="13">
        <f t="shared" si="20"/>
        <v>0</v>
      </c>
      <c r="AD112" s="11">
        <f t="shared" si="21"/>
        <v>0</v>
      </c>
      <c r="AE112" s="11">
        <f t="shared" si="22"/>
        <v>0</v>
      </c>
      <c r="AF112" s="14">
        <f t="shared" si="23"/>
        <v>0</v>
      </c>
    </row>
    <row r="113" spans="10:32" s="7" customFormat="1" ht="15">
      <c r="J113" s="43">
        <f>IF(I113=0,0,1+(Saisie_amateurs!$I113-Données_générales!$B$24)*Données_générales!$B$26)</f>
        <v>0</v>
      </c>
      <c r="K113" s="10"/>
      <c r="L113" s="11">
        <f>+K113*Données_générales!$B$20</f>
        <v>0</v>
      </c>
      <c r="M113" s="12"/>
      <c r="N113" s="12">
        <f>IF(M113=0,0,+Données_générales!$B$28)</f>
        <v>0</v>
      </c>
      <c r="O113" s="13">
        <f t="shared" si="14"/>
        <v>0</v>
      </c>
      <c r="P113" s="11">
        <f t="shared" si="15"/>
        <v>0</v>
      </c>
      <c r="Q113" s="11">
        <f t="shared" si="16"/>
        <v>0</v>
      </c>
      <c r="R113" s="10"/>
      <c r="S113" s="11">
        <f>+R113*Données_générales!$B$20</f>
        <v>0</v>
      </c>
      <c r="T113" s="12"/>
      <c r="U113" s="12">
        <f>IF(T113=0,0,+Données_générales!$B$30)</f>
        <v>0</v>
      </c>
      <c r="V113" s="13">
        <f t="shared" si="17"/>
        <v>0</v>
      </c>
      <c r="W113" s="11">
        <f t="shared" si="18"/>
        <v>0</v>
      </c>
      <c r="X113" s="11">
        <f t="shared" si="19"/>
        <v>0</v>
      </c>
      <c r="Y113" s="10"/>
      <c r="Z113" s="11">
        <f>+Y113*Données_générales!$B$20</f>
        <v>0</v>
      </c>
      <c r="AA113" s="12"/>
      <c r="AB113" s="12">
        <f>IF(AA113=0,0,+Données_générales!$B$32)</f>
        <v>0</v>
      </c>
      <c r="AC113" s="13">
        <f t="shared" si="20"/>
        <v>0</v>
      </c>
      <c r="AD113" s="11">
        <f t="shared" si="21"/>
        <v>0</v>
      </c>
      <c r="AE113" s="11">
        <f t="shared" si="22"/>
        <v>0</v>
      </c>
      <c r="AF113" s="14">
        <f t="shared" si="23"/>
        <v>0</v>
      </c>
    </row>
    <row r="114" spans="10:32" s="7" customFormat="1" ht="15">
      <c r="J114" s="43">
        <f>IF(I114=0,0,1+(Saisie_amateurs!$I114-Données_générales!$B$24)*Données_générales!$B$26)</f>
        <v>0</v>
      </c>
      <c r="K114" s="10"/>
      <c r="L114" s="11">
        <f>+K114*Données_générales!$B$20</f>
        <v>0</v>
      </c>
      <c r="M114" s="12"/>
      <c r="N114" s="12">
        <f>IF(M114=0,0,+Données_générales!$B$28)</f>
        <v>0</v>
      </c>
      <c r="O114" s="13">
        <f t="shared" si="14"/>
        <v>0</v>
      </c>
      <c r="P114" s="11">
        <f t="shared" si="15"/>
        <v>0</v>
      </c>
      <c r="Q114" s="11">
        <f t="shared" si="16"/>
        <v>0</v>
      </c>
      <c r="R114" s="10"/>
      <c r="S114" s="11">
        <f>+R114*Données_générales!$B$20</f>
        <v>0</v>
      </c>
      <c r="T114" s="12"/>
      <c r="U114" s="12">
        <f>IF(T114=0,0,+Données_générales!$B$30)</f>
        <v>0</v>
      </c>
      <c r="V114" s="13">
        <f t="shared" si="17"/>
        <v>0</v>
      </c>
      <c r="W114" s="11">
        <f t="shared" si="18"/>
        <v>0</v>
      </c>
      <c r="X114" s="11">
        <f t="shared" si="19"/>
        <v>0</v>
      </c>
      <c r="Y114" s="10"/>
      <c r="Z114" s="11">
        <f>+Y114*Données_générales!$B$20</f>
        <v>0</v>
      </c>
      <c r="AA114" s="12"/>
      <c r="AB114" s="12">
        <f>IF(AA114=0,0,+Données_générales!$B$32)</f>
        <v>0</v>
      </c>
      <c r="AC114" s="13">
        <f t="shared" si="20"/>
        <v>0</v>
      </c>
      <c r="AD114" s="11">
        <f t="shared" si="21"/>
        <v>0</v>
      </c>
      <c r="AE114" s="11">
        <f t="shared" si="22"/>
        <v>0</v>
      </c>
      <c r="AF114" s="14">
        <f t="shared" si="23"/>
        <v>0</v>
      </c>
    </row>
    <row r="115" spans="10:32" s="7" customFormat="1" ht="15">
      <c r="J115" s="43">
        <f>IF(I115=0,0,1+(Saisie_amateurs!$I115-Données_générales!$B$24)*Données_générales!$B$26)</f>
        <v>0</v>
      </c>
      <c r="K115" s="10"/>
      <c r="L115" s="11">
        <f>+K115*Données_générales!$B$20</f>
        <v>0</v>
      </c>
      <c r="M115" s="12"/>
      <c r="N115" s="12">
        <f>IF(M115=0,0,+Données_générales!$B$28)</f>
        <v>0</v>
      </c>
      <c r="O115" s="13">
        <f t="shared" si="14"/>
        <v>0</v>
      </c>
      <c r="P115" s="11">
        <f t="shared" si="15"/>
        <v>0</v>
      </c>
      <c r="Q115" s="11">
        <f t="shared" si="16"/>
        <v>0</v>
      </c>
      <c r="R115" s="10"/>
      <c r="S115" s="11">
        <f>+R115*Données_générales!$B$20</f>
        <v>0</v>
      </c>
      <c r="T115" s="12"/>
      <c r="U115" s="12">
        <f>IF(T115=0,0,+Données_générales!$B$30)</f>
        <v>0</v>
      </c>
      <c r="V115" s="13">
        <f t="shared" si="17"/>
        <v>0</v>
      </c>
      <c r="W115" s="11">
        <f t="shared" si="18"/>
        <v>0</v>
      </c>
      <c r="X115" s="11">
        <f t="shared" si="19"/>
        <v>0</v>
      </c>
      <c r="Y115" s="10"/>
      <c r="Z115" s="11">
        <f>+Y115*Données_générales!$B$20</f>
        <v>0</v>
      </c>
      <c r="AA115" s="12"/>
      <c r="AB115" s="12">
        <f>IF(AA115=0,0,+Données_générales!$B$32)</f>
        <v>0</v>
      </c>
      <c r="AC115" s="13">
        <f t="shared" si="20"/>
        <v>0</v>
      </c>
      <c r="AD115" s="11">
        <f t="shared" si="21"/>
        <v>0</v>
      </c>
      <c r="AE115" s="11">
        <f t="shared" si="22"/>
        <v>0</v>
      </c>
      <c r="AF115" s="14">
        <f t="shared" si="23"/>
        <v>0</v>
      </c>
    </row>
    <row r="116" spans="10:32" s="7" customFormat="1" ht="15">
      <c r="J116" s="43">
        <f>IF(I116=0,0,1+(Saisie_amateurs!$I116-Données_générales!$B$24)*Données_générales!$B$26)</f>
        <v>0</v>
      </c>
      <c r="K116" s="10"/>
      <c r="L116" s="11">
        <f>+K116*Données_générales!$B$20</f>
        <v>0</v>
      </c>
      <c r="M116" s="12"/>
      <c r="N116" s="12">
        <f>IF(M116=0,0,+Données_générales!$B$28)</f>
        <v>0</v>
      </c>
      <c r="O116" s="13">
        <f t="shared" si="14"/>
        <v>0</v>
      </c>
      <c r="P116" s="11">
        <f t="shared" si="15"/>
        <v>0</v>
      </c>
      <c r="Q116" s="11">
        <f t="shared" si="16"/>
        <v>0</v>
      </c>
      <c r="R116" s="10"/>
      <c r="S116" s="11">
        <f>+R116*Données_générales!$B$20</f>
        <v>0</v>
      </c>
      <c r="T116" s="12"/>
      <c r="U116" s="12">
        <f>IF(T116=0,0,+Données_générales!$B$30)</f>
        <v>0</v>
      </c>
      <c r="V116" s="13">
        <f t="shared" si="17"/>
        <v>0</v>
      </c>
      <c r="W116" s="11">
        <f t="shared" si="18"/>
        <v>0</v>
      </c>
      <c r="X116" s="11">
        <f t="shared" si="19"/>
        <v>0</v>
      </c>
      <c r="Y116" s="10"/>
      <c r="Z116" s="11">
        <f>+Y116*Données_générales!$B$20</f>
        <v>0</v>
      </c>
      <c r="AA116" s="12"/>
      <c r="AB116" s="12">
        <f>IF(AA116=0,0,+Données_générales!$B$32)</f>
        <v>0</v>
      </c>
      <c r="AC116" s="13">
        <f t="shared" si="20"/>
        <v>0</v>
      </c>
      <c r="AD116" s="11">
        <f t="shared" si="21"/>
        <v>0</v>
      </c>
      <c r="AE116" s="11">
        <f t="shared" si="22"/>
        <v>0</v>
      </c>
      <c r="AF116" s="14">
        <f t="shared" si="23"/>
        <v>0</v>
      </c>
    </row>
  </sheetData>
  <sheetProtection algorithmName="SHA-512" hashValue="WjYvS3tRoaNZVlx1hu4MvgAcj6yU+654GnI6zjLhS9s8JMtE7F+O4pqd9FwJmm29OcHCiS+jQyEdnMXwpLrb1A==" saltValue="l8s7w/eQRtwQwHzvOcerjA==" spinCount="100000" sheet="1" objects="1" scenarios="1" formatCells="0" formatColumns="0" formatRows="0" sort="0"/>
  <mergeCells count="7">
    <mergeCell ref="R1:X1"/>
    <mergeCell ref="Y1:AE1"/>
    <mergeCell ref="A1:A2"/>
    <mergeCell ref="C1:D1"/>
    <mergeCell ref="E1:F1"/>
    <mergeCell ref="G1:I1"/>
    <mergeCell ref="K1:Q1"/>
  </mergeCells>
  <printOptions/>
  <pageMargins left="0.393700787401575" right="0.393700787401575" top="0.748031496062992" bottom="0.748031496062992" header="0.31496062992126" footer="0.31496062992126"/>
  <pageSetup cellComments="atEnd" fitToHeight="0" fitToWidth="1" horizontalDpi="600" verticalDpi="600" orientation="landscape" paperSize="9" scale="88" r:id="rId1"/>
  <headerFooter>
    <oddHeader>&amp;C&amp;F - &amp;A</oddHeader>
    <oddFooter xml:space="preserve">&amp;CPage &amp;P&amp;RImprimé le &amp;D à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H116"/>
  <sheetViews>
    <sheetView showZeros="0" zoomScale="110" zoomScaleNormal="110" workbookViewId="0" topLeftCell="A1">
      <pane xSplit="6" ySplit="2" topLeftCell="G3" activePane="bottomRight" state="frozen"/>
      <selection pane="topRight" activeCell="G1" sqref="G1"/>
      <selection pane="bottomLeft" activeCell="A3" sqref="A3"/>
      <selection pane="bottomRight" activeCell="F4" sqref="F4"/>
    </sheetView>
  </sheetViews>
  <sheetFormatPr defaultColWidth="11.421875" defaultRowHeight="15"/>
  <cols>
    <col min="1" max="1" width="5.00390625" style="9" bestFit="1" customWidth="1"/>
    <col min="2" max="2" width="4.8515625" style="7" bestFit="1" customWidth="1"/>
    <col min="3" max="3" width="12.8515625" style="7" customWidth="1"/>
    <col min="4" max="6" width="11.57421875" style="7" customWidth="1"/>
    <col min="7" max="7" width="10.140625" style="9" bestFit="1" customWidth="1"/>
    <col min="8" max="8" width="15.28125" style="9" bestFit="1" customWidth="1"/>
    <col min="9" max="9" width="5.421875" style="9" bestFit="1" customWidth="1"/>
    <col min="10" max="10" width="5.28125" style="44" bestFit="1" customWidth="1"/>
    <col min="11" max="11" width="4.421875" style="9" bestFit="1" customWidth="1"/>
    <col min="12" max="12" width="7.7109375" style="8" customWidth="1"/>
    <col min="13" max="13" width="9.8515625" style="7" bestFit="1" customWidth="1"/>
    <col min="14" max="14" width="9.8515625" style="8" customWidth="1"/>
    <col min="15" max="15" width="9.8515625" style="8" hidden="1" customWidth="1"/>
    <col min="16" max="16" width="7.7109375" style="8" customWidth="1"/>
    <col min="17" max="17" width="7.7109375" style="7" customWidth="1"/>
    <col min="18" max="18" width="4.421875" style="9" customWidth="1"/>
    <col min="19" max="19" width="7.7109375" style="8" customWidth="1"/>
    <col min="20" max="20" width="9.8515625" style="7" customWidth="1"/>
    <col min="21" max="21" width="9.8515625" style="8" customWidth="1"/>
    <col min="22" max="22" width="9.8515625" style="8" hidden="1" customWidth="1"/>
    <col min="23" max="23" width="7.7109375" style="8" customWidth="1"/>
    <col min="24" max="24" width="8.57421875" style="7" bestFit="1" customWidth="1"/>
    <col min="25" max="25" width="4.421875" style="9" customWidth="1"/>
    <col min="26" max="26" width="7.7109375" style="8" customWidth="1"/>
    <col min="27" max="27" width="9.8515625" style="7" customWidth="1"/>
    <col min="28" max="28" width="9.8515625" style="8" customWidth="1"/>
    <col min="29" max="29" width="9.8515625" style="8" hidden="1" customWidth="1"/>
    <col min="30" max="30" width="7.7109375" style="8" customWidth="1"/>
    <col min="31" max="31" width="9.57421875" style="7" customWidth="1"/>
    <col min="32" max="32" width="9.421875" style="7" customWidth="1"/>
    <col min="33" max="33" width="11.421875" style="40" customWidth="1"/>
    <col min="34" max="16384" width="11.421875" style="7" customWidth="1"/>
  </cols>
  <sheetData>
    <row r="1" spans="1:33" ht="16.5" customHeight="1" thickTop="1">
      <c r="A1" s="185" t="s">
        <v>16</v>
      </c>
      <c r="B1" s="32"/>
      <c r="C1" s="187" t="s">
        <v>15</v>
      </c>
      <c r="D1" s="188"/>
      <c r="E1" s="189" t="s">
        <v>14</v>
      </c>
      <c r="F1" s="190"/>
      <c r="G1" s="187" t="s">
        <v>13</v>
      </c>
      <c r="H1" s="191"/>
      <c r="I1" s="188"/>
      <c r="J1" s="41"/>
      <c r="K1" s="192" t="s">
        <v>17</v>
      </c>
      <c r="L1" s="193"/>
      <c r="M1" s="194"/>
      <c r="N1" s="195"/>
      <c r="O1" s="195"/>
      <c r="P1" s="195"/>
      <c r="Q1" s="196"/>
      <c r="R1" s="175" t="s">
        <v>18</v>
      </c>
      <c r="S1" s="176"/>
      <c r="T1" s="177"/>
      <c r="U1" s="178"/>
      <c r="V1" s="178"/>
      <c r="W1" s="178"/>
      <c r="X1" s="179"/>
      <c r="Y1" s="180" t="s">
        <v>19</v>
      </c>
      <c r="Z1" s="181"/>
      <c r="AA1" s="182"/>
      <c r="AB1" s="183"/>
      <c r="AC1" s="183"/>
      <c r="AD1" s="183"/>
      <c r="AE1" s="184"/>
      <c r="AF1" s="35"/>
      <c r="AG1" s="38"/>
    </row>
    <row r="2" spans="1:33" ht="35.25" customHeight="1">
      <c r="A2" s="186"/>
      <c r="B2" s="34" t="s">
        <v>7</v>
      </c>
      <c r="C2" s="19" t="s">
        <v>8</v>
      </c>
      <c r="D2" s="20" t="s">
        <v>9</v>
      </c>
      <c r="E2" s="21" t="s">
        <v>8</v>
      </c>
      <c r="F2" s="22" t="s">
        <v>9</v>
      </c>
      <c r="G2" s="19" t="s">
        <v>10</v>
      </c>
      <c r="H2" s="23" t="s">
        <v>11</v>
      </c>
      <c r="I2" s="20" t="s">
        <v>12</v>
      </c>
      <c r="J2" s="42" t="s">
        <v>25</v>
      </c>
      <c r="K2" s="24" t="s">
        <v>23</v>
      </c>
      <c r="L2" s="25" t="s">
        <v>22</v>
      </c>
      <c r="M2" s="26" t="s">
        <v>26</v>
      </c>
      <c r="N2" s="27" t="s">
        <v>27</v>
      </c>
      <c r="O2" s="27" t="s">
        <v>30</v>
      </c>
      <c r="P2" s="27" t="s">
        <v>28</v>
      </c>
      <c r="Q2" s="28" t="s">
        <v>24</v>
      </c>
      <c r="R2" s="24" t="s">
        <v>23</v>
      </c>
      <c r="S2" s="25" t="s">
        <v>22</v>
      </c>
      <c r="T2" s="26" t="s">
        <v>108</v>
      </c>
      <c r="U2" s="27" t="s">
        <v>109</v>
      </c>
      <c r="V2" s="27" t="s">
        <v>30</v>
      </c>
      <c r="W2" s="27" t="s">
        <v>110</v>
      </c>
      <c r="X2" s="28" t="s">
        <v>111</v>
      </c>
      <c r="Y2" s="24" t="s">
        <v>23</v>
      </c>
      <c r="Z2" s="25" t="s">
        <v>22</v>
      </c>
      <c r="AA2" s="26" t="s">
        <v>112</v>
      </c>
      <c r="AB2" s="27" t="s">
        <v>113</v>
      </c>
      <c r="AC2" s="27" t="s">
        <v>30</v>
      </c>
      <c r="AD2" s="27" t="s">
        <v>114</v>
      </c>
      <c r="AE2" s="28" t="s">
        <v>115</v>
      </c>
      <c r="AF2" s="36" t="s">
        <v>31</v>
      </c>
      <c r="AG2" s="33" t="s">
        <v>117</v>
      </c>
    </row>
    <row r="3" spans="1:34" s="107" customFormat="1" ht="14.25" customHeight="1">
      <c r="A3" s="45">
        <v>1</v>
      </c>
      <c r="B3" s="47">
        <v>1</v>
      </c>
      <c r="C3" s="49" t="s">
        <v>39</v>
      </c>
      <c r="D3" s="52" t="s">
        <v>40</v>
      </c>
      <c r="E3" s="50" t="s">
        <v>161</v>
      </c>
      <c r="F3" s="53" t="s">
        <v>198</v>
      </c>
      <c r="G3" s="55" t="s">
        <v>162</v>
      </c>
      <c r="H3" s="56" t="s">
        <v>163</v>
      </c>
      <c r="I3" s="56">
        <v>1960</v>
      </c>
      <c r="J3" s="59">
        <f>IF(I3=0,0,(Saisie_confirmés!$I3-Données_générales!$B$24)*Données_générales!$B$26)</f>
        <v>0.6</v>
      </c>
      <c r="K3" s="61"/>
      <c r="L3" s="62">
        <f>+K3*Données_générales!$B$20</f>
        <v>0</v>
      </c>
      <c r="M3" s="63"/>
      <c r="N3" s="64">
        <f>IF(M3=0,0,+Données_générales!$B$28)</f>
        <v>0</v>
      </c>
      <c r="O3" s="65">
        <f>+(HOUR(ABS(M3-N3))*3600)+(MINUTE(ABS(M3-N3))*60)+(SECOND(ABS(M3-N3)))*Données_générales!$B$22</f>
        <v>0</v>
      </c>
      <c r="P3" s="66">
        <f aca="true" t="shared" si="0" ref="P3:P19">IF(O3&gt;100,100*$J3,O3*$J3)</f>
        <v>0</v>
      </c>
      <c r="Q3" s="72">
        <f aca="true" t="shared" si="1" ref="Q3:Q19">+P3+L3</f>
        <v>0</v>
      </c>
      <c r="R3" s="61"/>
      <c r="S3" s="62">
        <f>+R3*Données_générales!$B$20</f>
        <v>0</v>
      </c>
      <c r="T3" s="63"/>
      <c r="U3" s="64">
        <f>IF(T3=0,0,+Données_générales!$B$30)</f>
        <v>0</v>
      </c>
      <c r="V3" s="65">
        <f>+(HOUR(ABS(T3-U3))*3600)+(MINUTE(ABS(T3-U3))*60)+(SECOND(ABS(T3-U3)))*Données_générales!$B$22</f>
        <v>0</v>
      </c>
      <c r="W3" s="66">
        <f aca="true" t="shared" si="2" ref="W3:W19">IF(V3&gt;100,100*$J3,V3*$J3)</f>
        <v>0</v>
      </c>
      <c r="X3" s="72">
        <f aca="true" t="shared" si="3" ref="X3:X19">+W3+S3</f>
        <v>0</v>
      </c>
      <c r="Y3" s="61"/>
      <c r="Z3" s="62">
        <f>+Y3*Données_générales!$B$20</f>
        <v>0</v>
      </c>
      <c r="AA3" s="63"/>
      <c r="AB3" s="64">
        <f>IF(AA3=0,0,+Données_générales!$B$32)</f>
        <v>0</v>
      </c>
      <c r="AC3" s="65">
        <f>+(HOUR(ABS(AA3-AB3))*3600)+(MINUTE(ABS(AA3-AB3))*60)+(SECOND(ABS(AA3-AB3)))*Données_générales!$B$22</f>
        <v>0</v>
      </c>
      <c r="AD3" s="66">
        <f aca="true" t="shared" si="4" ref="AD3:AD19">IF(AC3&gt;100,100*$J3,AC3*$J3)</f>
        <v>0</v>
      </c>
      <c r="AE3" s="72">
        <f aca="true" t="shared" si="5" ref="AE3:AE19">+AD3+Z3</f>
        <v>0</v>
      </c>
      <c r="AF3" s="73">
        <f aca="true" t="shared" si="6" ref="AF3:AF19">+AE3+X3+Q3</f>
        <v>0</v>
      </c>
      <c r="AG3" s="74"/>
      <c r="AH3" s="11"/>
    </row>
    <row r="4" spans="1:34" s="107" customFormat="1" ht="14.25" customHeight="1">
      <c r="A4" s="75">
        <v>2</v>
      </c>
      <c r="B4" s="76">
        <v>2</v>
      </c>
      <c r="C4" s="77" t="s">
        <v>164</v>
      </c>
      <c r="D4" s="78" t="s">
        <v>53</v>
      </c>
      <c r="E4" s="79" t="s">
        <v>164</v>
      </c>
      <c r="F4" s="80" t="s">
        <v>120</v>
      </c>
      <c r="G4" s="81" t="s">
        <v>149</v>
      </c>
      <c r="H4" s="82" t="s">
        <v>165</v>
      </c>
      <c r="I4" s="82">
        <v>1962</v>
      </c>
      <c r="J4" s="83">
        <f>IF(I4=0,0,(Saisie_confirmés!$I4-Données_générales!$B$24)*Données_générales!$B$26)</f>
        <v>0.62</v>
      </c>
      <c r="K4" s="84"/>
      <c r="L4" s="85">
        <f>+K4*Données_générales!$B$20</f>
        <v>0</v>
      </c>
      <c r="M4" s="86"/>
      <c r="N4" s="87">
        <f>IF(M4=0,0,+Données_générales!$B$28)</f>
        <v>0</v>
      </c>
      <c r="O4" s="88">
        <f>+(HOUR(ABS(M4-N4))*3600)+(MINUTE(ABS(M4-N4))*60)+(SECOND(ABS(M4-N4)))*Données_générales!$B$22</f>
        <v>0</v>
      </c>
      <c r="P4" s="117">
        <f t="shared" si="0"/>
        <v>0</v>
      </c>
      <c r="Q4" s="118">
        <f t="shared" si="1"/>
        <v>0</v>
      </c>
      <c r="R4" s="84"/>
      <c r="S4" s="85">
        <f>+R4*Données_générales!$B$20</f>
        <v>0</v>
      </c>
      <c r="T4" s="86"/>
      <c r="U4" s="87">
        <f>IF(T4=0,0,+Données_générales!$B$30)</f>
        <v>0</v>
      </c>
      <c r="V4" s="88">
        <f>+(HOUR(ABS(T4-U4))*3600)+(MINUTE(ABS(T4-U4))*60)+(SECOND(ABS(T4-U4)))*Données_générales!$B$22</f>
        <v>0</v>
      </c>
      <c r="W4" s="117">
        <f t="shared" si="2"/>
        <v>0</v>
      </c>
      <c r="X4" s="118">
        <f t="shared" si="3"/>
        <v>0</v>
      </c>
      <c r="Y4" s="84"/>
      <c r="Z4" s="85">
        <f>+Y4*Données_générales!$B$20</f>
        <v>0</v>
      </c>
      <c r="AA4" s="86"/>
      <c r="AB4" s="87">
        <f>IF(AA4=0,0,+Données_générales!$B$32)</f>
        <v>0</v>
      </c>
      <c r="AC4" s="88">
        <f>+(HOUR(ABS(AA4-AB4))*3600)+(MINUTE(ABS(AA4-AB4))*60)+(SECOND(ABS(AA4-AB4)))*Données_générales!$B$22</f>
        <v>0</v>
      </c>
      <c r="AD4" s="117">
        <f t="shared" si="4"/>
        <v>0</v>
      </c>
      <c r="AE4" s="118">
        <f t="shared" si="5"/>
        <v>0</v>
      </c>
      <c r="AF4" s="121">
        <f t="shared" si="6"/>
        <v>0</v>
      </c>
      <c r="AG4" s="89"/>
      <c r="AH4" s="11"/>
    </row>
    <row r="5" spans="1:34" s="107" customFormat="1" ht="14.25" customHeight="1">
      <c r="A5" s="45">
        <v>3</v>
      </c>
      <c r="B5" s="47">
        <v>3</v>
      </c>
      <c r="C5" s="49" t="s">
        <v>166</v>
      </c>
      <c r="D5" s="52" t="s">
        <v>145</v>
      </c>
      <c r="E5" s="101" t="s">
        <v>167</v>
      </c>
      <c r="F5" s="102" t="s">
        <v>33</v>
      </c>
      <c r="G5" s="55" t="s">
        <v>154</v>
      </c>
      <c r="H5" s="56" t="s">
        <v>168</v>
      </c>
      <c r="I5" s="56">
        <v>1967</v>
      </c>
      <c r="J5" s="59">
        <f>IF(I5=0,0,(Saisie_confirmés!$I5-Données_générales!$B$24)*Données_générales!$B$26)</f>
        <v>0.67</v>
      </c>
      <c r="K5" s="61"/>
      <c r="L5" s="62">
        <f>+K5*Données_générales!$B$20</f>
        <v>0</v>
      </c>
      <c r="M5" s="63"/>
      <c r="N5" s="64">
        <f>IF(M5=0,0,+Données_générales!$B$28)</f>
        <v>0</v>
      </c>
      <c r="O5" s="65">
        <f>+(HOUR(ABS(M5-N5))*3600)+(MINUTE(ABS(M5-N5))*60)+(SECOND(ABS(M5-N5)))*Données_générales!$B$22</f>
        <v>0</v>
      </c>
      <c r="P5" s="66">
        <f t="shared" si="0"/>
        <v>0</v>
      </c>
      <c r="Q5" s="72">
        <f t="shared" si="1"/>
        <v>0</v>
      </c>
      <c r="R5" s="61"/>
      <c r="S5" s="62">
        <f>+R5*Données_générales!$B$20</f>
        <v>0</v>
      </c>
      <c r="T5" s="63"/>
      <c r="U5" s="64">
        <f>IF(T5=0,0,+Données_générales!$B$30)</f>
        <v>0</v>
      </c>
      <c r="V5" s="65">
        <f>+(HOUR(ABS(T5-U5))*3600)+(MINUTE(ABS(T5-U5))*60)+(SECOND(ABS(T5-U5)))*Données_générales!$B$22</f>
        <v>0</v>
      </c>
      <c r="W5" s="66">
        <f t="shared" si="2"/>
        <v>0</v>
      </c>
      <c r="X5" s="72">
        <f t="shared" si="3"/>
        <v>0</v>
      </c>
      <c r="Y5" s="61"/>
      <c r="Z5" s="62">
        <f>+Y5*Données_générales!$B$20</f>
        <v>0</v>
      </c>
      <c r="AA5" s="63"/>
      <c r="AB5" s="64">
        <f>IF(AA5=0,0,+Données_générales!$B$32)</f>
        <v>0</v>
      </c>
      <c r="AC5" s="65">
        <f>+(HOUR(ABS(AA5-AB5))*3600)+(MINUTE(ABS(AA5-AB5))*60)+(SECOND(ABS(AA5-AB5)))*Données_générales!$B$22</f>
        <v>0</v>
      </c>
      <c r="AD5" s="66">
        <f t="shared" si="4"/>
        <v>0</v>
      </c>
      <c r="AE5" s="72">
        <f t="shared" si="5"/>
        <v>0</v>
      </c>
      <c r="AF5" s="73">
        <f t="shared" si="6"/>
        <v>0</v>
      </c>
      <c r="AG5" s="74"/>
      <c r="AH5" s="11"/>
    </row>
    <row r="6" spans="1:34" s="107" customFormat="1" ht="14.25" customHeight="1">
      <c r="A6" s="75">
        <v>4</v>
      </c>
      <c r="B6" s="76">
        <v>4</v>
      </c>
      <c r="C6" s="77" t="s">
        <v>152</v>
      </c>
      <c r="D6" s="78" t="s">
        <v>89</v>
      </c>
      <c r="E6" s="104" t="s">
        <v>42</v>
      </c>
      <c r="F6" s="105" t="s">
        <v>43</v>
      </c>
      <c r="G6" s="81" t="s">
        <v>147</v>
      </c>
      <c r="H6" s="82" t="s">
        <v>153</v>
      </c>
      <c r="I6" s="82">
        <v>1969</v>
      </c>
      <c r="J6" s="83">
        <f>IF(I6=0,0,(Saisie_confirmés!$I6-Données_générales!$B$24)*Données_générales!$B$26)</f>
        <v>0.6900000000000001</v>
      </c>
      <c r="K6" s="84"/>
      <c r="L6" s="85">
        <f>+K6*Données_générales!$B$20</f>
        <v>0</v>
      </c>
      <c r="M6" s="86"/>
      <c r="N6" s="87">
        <f>IF(M6=0,0,+Données_générales!$B$28)</f>
        <v>0</v>
      </c>
      <c r="O6" s="88">
        <f>+(HOUR(ABS(M6-N6))*3600)+(MINUTE(ABS(M6-N6))*60)+(SECOND(ABS(M6-N6)))*Données_générales!$B$22</f>
        <v>0</v>
      </c>
      <c r="P6" s="117">
        <f t="shared" si="0"/>
        <v>0</v>
      </c>
      <c r="Q6" s="118">
        <f t="shared" si="1"/>
        <v>0</v>
      </c>
      <c r="R6" s="84"/>
      <c r="S6" s="85">
        <f>+R6*Données_générales!$B$20</f>
        <v>0</v>
      </c>
      <c r="T6" s="86"/>
      <c r="U6" s="87">
        <f>IF(T6=0,0,+Données_générales!$B$30)</f>
        <v>0</v>
      </c>
      <c r="V6" s="88">
        <f>+(HOUR(ABS(T6-U6))*3600)+(MINUTE(ABS(T6-U6))*60)+(SECOND(ABS(T6-U6)))*Données_générales!$B$22</f>
        <v>0</v>
      </c>
      <c r="W6" s="117">
        <f t="shared" si="2"/>
        <v>0</v>
      </c>
      <c r="X6" s="118">
        <f t="shared" si="3"/>
        <v>0</v>
      </c>
      <c r="Y6" s="84"/>
      <c r="Z6" s="85">
        <f>+Y6*Données_générales!$B$20</f>
        <v>0</v>
      </c>
      <c r="AA6" s="86"/>
      <c r="AB6" s="87">
        <f>IF(AA6=0,0,+Données_générales!$B$32)</f>
        <v>0</v>
      </c>
      <c r="AC6" s="88">
        <f>+(HOUR(ABS(AA6-AB6))*3600)+(MINUTE(ABS(AA6-AB6))*60)+(SECOND(ABS(AA6-AB6)))*Données_générales!$B$22</f>
        <v>0</v>
      </c>
      <c r="AD6" s="117">
        <f t="shared" si="4"/>
        <v>0</v>
      </c>
      <c r="AE6" s="118">
        <f t="shared" si="5"/>
        <v>0</v>
      </c>
      <c r="AF6" s="121">
        <f t="shared" si="6"/>
        <v>0</v>
      </c>
      <c r="AG6" s="89"/>
      <c r="AH6" s="11"/>
    </row>
    <row r="7" spans="1:34" s="107" customFormat="1" ht="14.25" customHeight="1">
      <c r="A7" s="45">
        <v>5</v>
      </c>
      <c r="B7" s="47">
        <v>5</v>
      </c>
      <c r="C7" s="49" t="s">
        <v>169</v>
      </c>
      <c r="D7" s="52" t="s">
        <v>68</v>
      </c>
      <c r="E7" s="49" t="s">
        <v>45</v>
      </c>
      <c r="F7" s="52" t="s">
        <v>170</v>
      </c>
      <c r="G7" s="55" t="s">
        <v>171</v>
      </c>
      <c r="H7" s="56"/>
      <c r="I7" s="56">
        <v>1970</v>
      </c>
      <c r="J7" s="59">
        <f>IF(I7=0,0,(Saisie_confirmés!$I7-Données_générales!$B$24)*Données_générales!$B$26)</f>
        <v>0.7000000000000001</v>
      </c>
      <c r="K7" s="61"/>
      <c r="L7" s="62">
        <f>+K7*Données_générales!$B$20</f>
        <v>0</v>
      </c>
      <c r="M7" s="63"/>
      <c r="N7" s="64">
        <f>IF(M7=0,0,+Données_générales!$B$28)</f>
        <v>0</v>
      </c>
      <c r="O7" s="65">
        <f>+(HOUR(ABS(M7-N7))*3600)+(MINUTE(ABS(M7-N7))*60)+(SECOND(ABS(M7-N7)))*Données_générales!$B$22</f>
        <v>0</v>
      </c>
      <c r="P7" s="66">
        <f t="shared" si="0"/>
        <v>0</v>
      </c>
      <c r="Q7" s="72">
        <f t="shared" si="1"/>
        <v>0</v>
      </c>
      <c r="R7" s="61"/>
      <c r="S7" s="62">
        <f>+R7*Données_générales!$B$20</f>
        <v>0</v>
      </c>
      <c r="T7" s="63"/>
      <c r="U7" s="64">
        <f>IF(T7=0,0,+Données_générales!$B$30)</f>
        <v>0</v>
      </c>
      <c r="V7" s="65">
        <f>+(HOUR(ABS(T7-U7))*3600)+(MINUTE(ABS(T7-U7))*60)+(SECOND(ABS(T7-U7)))*Données_générales!$B$22</f>
        <v>0</v>
      </c>
      <c r="W7" s="66">
        <f t="shared" si="2"/>
        <v>0</v>
      </c>
      <c r="X7" s="72">
        <f t="shared" si="3"/>
        <v>0</v>
      </c>
      <c r="Y7" s="61"/>
      <c r="Z7" s="62">
        <f>+Y7*Données_générales!$B$20</f>
        <v>0</v>
      </c>
      <c r="AA7" s="63"/>
      <c r="AB7" s="64">
        <f>IF(AA7=0,0,+Données_générales!$B$32)</f>
        <v>0</v>
      </c>
      <c r="AC7" s="65">
        <f>+(HOUR(ABS(AA7-AB7))*3600)+(MINUTE(ABS(AA7-AB7))*60)+(SECOND(ABS(AA7-AB7)))*Données_générales!$B$22</f>
        <v>0</v>
      </c>
      <c r="AD7" s="66">
        <f t="shared" si="4"/>
        <v>0</v>
      </c>
      <c r="AE7" s="72">
        <f t="shared" si="5"/>
        <v>0</v>
      </c>
      <c r="AF7" s="73">
        <f t="shared" si="6"/>
        <v>0</v>
      </c>
      <c r="AG7" s="74"/>
      <c r="AH7" s="11"/>
    </row>
    <row r="8" spans="1:34" s="107" customFormat="1" ht="14.25" customHeight="1">
      <c r="A8" s="75">
        <v>6</v>
      </c>
      <c r="B8" s="76">
        <v>6</v>
      </c>
      <c r="C8" s="77" t="s">
        <v>45</v>
      </c>
      <c r="D8" s="78" t="s">
        <v>172</v>
      </c>
      <c r="E8" s="77" t="s">
        <v>45</v>
      </c>
      <c r="F8" s="78" t="s">
        <v>69</v>
      </c>
      <c r="G8" s="81" t="s">
        <v>159</v>
      </c>
      <c r="H8" s="82" t="s">
        <v>47</v>
      </c>
      <c r="I8" s="82">
        <v>1972</v>
      </c>
      <c r="J8" s="83">
        <f>IF(I8=0,0,(Saisie_confirmés!$I8-Données_générales!$B$24)*Données_générales!$B$26)</f>
        <v>0.72</v>
      </c>
      <c r="K8" s="84"/>
      <c r="L8" s="85">
        <f>+K8*Données_générales!$B$20</f>
        <v>0</v>
      </c>
      <c r="M8" s="86"/>
      <c r="N8" s="87">
        <f>IF(M8=0,0,+Données_générales!$B$28)</f>
        <v>0</v>
      </c>
      <c r="O8" s="88">
        <f>+(HOUR(ABS(M8-N8))*3600)+(MINUTE(ABS(M8-N8))*60)+(SECOND(ABS(M8-N8)))*Données_générales!$B$22</f>
        <v>0</v>
      </c>
      <c r="P8" s="117">
        <f t="shared" si="0"/>
        <v>0</v>
      </c>
      <c r="Q8" s="118">
        <f t="shared" si="1"/>
        <v>0</v>
      </c>
      <c r="R8" s="84"/>
      <c r="S8" s="85">
        <f>+R8*Données_générales!$B$20</f>
        <v>0</v>
      </c>
      <c r="T8" s="86"/>
      <c r="U8" s="87">
        <f>IF(T8=0,0,+Données_générales!$B$30)</f>
        <v>0</v>
      </c>
      <c r="V8" s="88">
        <f>+(HOUR(ABS(T8-U8))*3600)+(MINUTE(ABS(T8-U8))*60)+(SECOND(ABS(T8-U8)))*Données_générales!$B$22</f>
        <v>0</v>
      </c>
      <c r="W8" s="117">
        <f t="shared" si="2"/>
        <v>0</v>
      </c>
      <c r="X8" s="118">
        <f t="shared" si="3"/>
        <v>0</v>
      </c>
      <c r="Y8" s="84"/>
      <c r="Z8" s="85">
        <f>+Y8*Données_générales!$B$20</f>
        <v>0</v>
      </c>
      <c r="AA8" s="86"/>
      <c r="AB8" s="87">
        <f>IF(AA8=0,0,+Données_générales!$B$32)</f>
        <v>0</v>
      </c>
      <c r="AC8" s="88">
        <f>+(HOUR(ABS(AA8-AB8))*3600)+(MINUTE(ABS(AA8-AB8))*60)+(SECOND(ABS(AA8-AB8)))*Données_générales!$B$22</f>
        <v>0</v>
      </c>
      <c r="AD8" s="117">
        <f t="shared" si="4"/>
        <v>0</v>
      </c>
      <c r="AE8" s="118">
        <f t="shared" si="5"/>
        <v>0</v>
      </c>
      <c r="AF8" s="121">
        <f t="shared" si="6"/>
        <v>0</v>
      </c>
      <c r="AG8" s="89"/>
      <c r="AH8" s="11"/>
    </row>
    <row r="9" spans="1:34" s="107" customFormat="1" ht="14.25" customHeight="1">
      <c r="A9" s="45">
        <v>7</v>
      </c>
      <c r="B9" s="47">
        <v>7</v>
      </c>
      <c r="C9" s="49" t="s">
        <v>173</v>
      </c>
      <c r="D9" s="52" t="s">
        <v>174</v>
      </c>
      <c r="E9" s="50" t="s">
        <v>175</v>
      </c>
      <c r="F9" s="53" t="s">
        <v>176</v>
      </c>
      <c r="G9" s="55" t="s">
        <v>151</v>
      </c>
      <c r="H9" s="56" t="s">
        <v>177</v>
      </c>
      <c r="I9" s="56">
        <v>1973</v>
      </c>
      <c r="J9" s="59">
        <f>IF(I9=0,0,(Saisie_confirmés!$I9-Données_générales!$B$24)*Données_générales!$B$26)</f>
        <v>0.73</v>
      </c>
      <c r="K9" s="61"/>
      <c r="L9" s="62">
        <f>+K9*Données_générales!$B$20</f>
        <v>0</v>
      </c>
      <c r="M9" s="63"/>
      <c r="N9" s="64">
        <f>IF(M9=0,0,+Données_générales!$B$28)</f>
        <v>0</v>
      </c>
      <c r="O9" s="65">
        <f>+(HOUR(ABS(M9-N9))*3600)+(MINUTE(ABS(M9-N9))*60)+(SECOND(ABS(M9-N9)))*Données_générales!$B$22</f>
        <v>0</v>
      </c>
      <c r="P9" s="66">
        <f t="shared" si="0"/>
        <v>0</v>
      </c>
      <c r="Q9" s="72">
        <f t="shared" si="1"/>
        <v>0</v>
      </c>
      <c r="R9" s="61"/>
      <c r="S9" s="62">
        <f>+R9*Données_générales!$B$20</f>
        <v>0</v>
      </c>
      <c r="T9" s="63"/>
      <c r="U9" s="64">
        <f>IF(T9=0,0,+Données_générales!$B$30)</f>
        <v>0</v>
      </c>
      <c r="V9" s="65">
        <f>+(HOUR(ABS(T9-U9))*3600)+(MINUTE(ABS(T9-U9))*60)+(SECOND(ABS(T9-U9)))*Données_générales!$B$22</f>
        <v>0</v>
      </c>
      <c r="W9" s="66">
        <f t="shared" si="2"/>
        <v>0</v>
      </c>
      <c r="X9" s="72">
        <f t="shared" si="3"/>
        <v>0</v>
      </c>
      <c r="Y9" s="61"/>
      <c r="Z9" s="62">
        <f>+Y9*Données_générales!$B$20</f>
        <v>0</v>
      </c>
      <c r="AA9" s="63"/>
      <c r="AB9" s="64">
        <f>IF(AA9=0,0,+Données_générales!$B$32)</f>
        <v>0</v>
      </c>
      <c r="AC9" s="65">
        <f>+(HOUR(ABS(AA9-AB9))*3600)+(MINUTE(ABS(AA9-AB9))*60)+(SECOND(ABS(AA9-AB9)))*Données_générales!$B$22</f>
        <v>0</v>
      </c>
      <c r="AD9" s="66">
        <f t="shared" si="4"/>
        <v>0</v>
      </c>
      <c r="AE9" s="72">
        <f t="shared" si="5"/>
        <v>0</v>
      </c>
      <c r="AF9" s="73">
        <f t="shared" si="6"/>
        <v>0</v>
      </c>
      <c r="AG9" s="74"/>
      <c r="AH9" s="11"/>
    </row>
    <row r="10" spans="1:34" s="107" customFormat="1" ht="14.25" customHeight="1">
      <c r="A10" s="75">
        <v>8</v>
      </c>
      <c r="B10" s="76">
        <v>8</v>
      </c>
      <c r="C10" s="77" t="s">
        <v>178</v>
      </c>
      <c r="D10" s="78" t="s">
        <v>172</v>
      </c>
      <c r="E10" s="79" t="s">
        <v>179</v>
      </c>
      <c r="F10" s="80" t="s">
        <v>180</v>
      </c>
      <c r="G10" s="81" t="s">
        <v>151</v>
      </c>
      <c r="H10" s="82" t="s">
        <v>146</v>
      </c>
      <c r="I10" s="82">
        <v>1973</v>
      </c>
      <c r="J10" s="83">
        <f>IF(I10=0,0,(Saisie_confirmés!$I10-Données_générales!$B$24)*Données_générales!$B$26)</f>
        <v>0.73</v>
      </c>
      <c r="K10" s="84"/>
      <c r="L10" s="85">
        <f>+K10*Données_générales!$B$20</f>
        <v>0</v>
      </c>
      <c r="M10" s="86"/>
      <c r="N10" s="87">
        <f>IF(M10=0,0,+Données_générales!$B$28)</f>
        <v>0</v>
      </c>
      <c r="O10" s="88">
        <f>+(HOUR(ABS(M10-N10))*3600)+(MINUTE(ABS(M10-N10))*60)+(SECOND(ABS(M10-N10)))*Données_générales!$B$22</f>
        <v>0</v>
      </c>
      <c r="P10" s="117">
        <f t="shared" si="0"/>
        <v>0</v>
      </c>
      <c r="Q10" s="118">
        <f t="shared" si="1"/>
        <v>0</v>
      </c>
      <c r="R10" s="84"/>
      <c r="S10" s="85">
        <f>+R10*Données_générales!$B$20</f>
        <v>0</v>
      </c>
      <c r="T10" s="86"/>
      <c r="U10" s="87">
        <f>IF(T10=0,0,+Données_générales!$B$30)</f>
        <v>0</v>
      </c>
      <c r="V10" s="88">
        <f>+(HOUR(ABS(T10-U10))*3600)+(MINUTE(ABS(T10-U10))*60)+(SECOND(ABS(T10-U10)))*Données_générales!$B$22</f>
        <v>0</v>
      </c>
      <c r="W10" s="117">
        <f t="shared" si="2"/>
        <v>0</v>
      </c>
      <c r="X10" s="118">
        <f t="shared" si="3"/>
        <v>0</v>
      </c>
      <c r="Y10" s="84"/>
      <c r="Z10" s="85">
        <f>+Y10*Données_générales!$B$20</f>
        <v>0</v>
      </c>
      <c r="AA10" s="86"/>
      <c r="AB10" s="87">
        <f>IF(AA10=0,0,+Données_générales!$B$32)</f>
        <v>0</v>
      </c>
      <c r="AC10" s="88">
        <f>+(HOUR(ABS(AA10-AB10))*3600)+(MINUTE(ABS(AA10-AB10))*60)+(SECOND(ABS(AA10-AB10)))*Données_générales!$B$22</f>
        <v>0</v>
      </c>
      <c r="AD10" s="117">
        <f t="shared" si="4"/>
        <v>0</v>
      </c>
      <c r="AE10" s="118">
        <f t="shared" si="5"/>
        <v>0</v>
      </c>
      <c r="AF10" s="121">
        <f t="shared" si="6"/>
        <v>0</v>
      </c>
      <c r="AG10" s="89"/>
      <c r="AH10" s="11"/>
    </row>
    <row r="11" spans="1:34" s="107" customFormat="1" ht="14.25" customHeight="1">
      <c r="A11" s="45">
        <v>9</v>
      </c>
      <c r="B11" s="47">
        <v>9</v>
      </c>
      <c r="C11" s="129" t="s">
        <v>181</v>
      </c>
      <c r="D11" s="130" t="s">
        <v>61</v>
      </c>
      <c r="E11" s="129" t="s">
        <v>182</v>
      </c>
      <c r="F11" s="130" t="s">
        <v>183</v>
      </c>
      <c r="G11" s="55" t="s">
        <v>184</v>
      </c>
      <c r="H11" s="56" t="s">
        <v>185</v>
      </c>
      <c r="I11" s="56">
        <v>1973</v>
      </c>
      <c r="J11" s="59">
        <f>IF(I11=0,0,(Saisie_confirmés!$I11-Données_générales!$B$24)*Données_générales!$B$26)</f>
        <v>0.73</v>
      </c>
      <c r="K11" s="61"/>
      <c r="L11" s="62">
        <f>+K11*Données_générales!$B$20</f>
        <v>0</v>
      </c>
      <c r="M11" s="63"/>
      <c r="N11" s="64">
        <f>IF(M11=0,0,+Données_générales!$B$28)</f>
        <v>0</v>
      </c>
      <c r="O11" s="65">
        <f>+(HOUR(ABS(M11-N11))*3600)+(MINUTE(ABS(M11-N11))*60)+(SECOND(ABS(M11-N11)))*Données_générales!$B$22</f>
        <v>0</v>
      </c>
      <c r="P11" s="66">
        <f t="shared" si="0"/>
        <v>0</v>
      </c>
      <c r="Q11" s="72">
        <f t="shared" si="1"/>
        <v>0</v>
      </c>
      <c r="R11" s="61"/>
      <c r="S11" s="62">
        <f>+R11*Données_générales!$B$20</f>
        <v>0</v>
      </c>
      <c r="T11" s="63"/>
      <c r="U11" s="64">
        <f>IF(T11=0,0,+Données_générales!$B$30)</f>
        <v>0</v>
      </c>
      <c r="V11" s="65">
        <f>+(HOUR(ABS(T11-U11))*3600)+(MINUTE(ABS(T11-U11))*60)+(SECOND(ABS(T11-U11)))*Données_générales!$B$22</f>
        <v>0</v>
      </c>
      <c r="W11" s="66">
        <f t="shared" si="2"/>
        <v>0</v>
      </c>
      <c r="X11" s="72">
        <f t="shared" si="3"/>
        <v>0</v>
      </c>
      <c r="Y11" s="61"/>
      <c r="Z11" s="62">
        <f>+Y11*Données_générales!$B$20</f>
        <v>0</v>
      </c>
      <c r="AA11" s="63"/>
      <c r="AB11" s="64">
        <f>IF(AA11=0,0,+Données_générales!$B$32)</f>
        <v>0</v>
      </c>
      <c r="AC11" s="65">
        <f>+(HOUR(ABS(AA11-AB11))*3600)+(MINUTE(ABS(AA11-AB11))*60)+(SECOND(ABS(AA11-AB11)))*Données_générales!$B$22</f>
        <v>0</v>
      </c>
      <c r="AD11" s="66">
        <f t="shared" si="4"/>
        <v>0</v>
      </c>
      <c r="AE11" s="72">
        <f t="shared" si="5"/>
        <v>0</v>
      </c>
      <c r="AF11" s="73">
        <f t="shared" si="6"/>
        <v>0</v>
      </c>
      <c r="AG11" s="74"/>
      <c r="AH11" s="11"/>
    </row>
    <row r="12" spans="1:34" s="107" customFormat="1" ht="14.25" customHeight="1">
      <c r="A12" s="75">
        <v>10</v>
      </c>
      <c r="B12" s="76">
        <v>10</v>
      </c>
      <c r="C12" s="77" t="s">
        <v>186</v>
      </c>
      <c r="D12" s="78" t="s">
        <v>72</v>
      </c>
      <c r="E12" s="79" t="s">
        <v>186</v>
      </c>
      <c r="F12" s="80" t="s">
        <v>73</v>
      </c>
      <c r="G12" s="81" t="s">
        <v>148</v>
      </c>
      <c r="H12" s="82" t="s">
        <v>187</v>
      </c>
      <c r="I12" s="82">
        <v>1982</v>
      </c>
      <c r="J12" s="83">
        <f>IF(I12=0,0,(Saisie_confirmés!$I12-Données_générales!$B$24)*Données_générales!$B$26)</f>
        <v>0.8200000000000001</v>
      </c>
      <c r="K12" s="84"/>
      <c r="L12" s="85">
        <f>+K12*Données_générales!$B$20</f>
        <v>0</v>
      </c>
      <c r="M12" s="86"/>
      <c r="N12" s="87">
        <f>IF(M12=0,0,+Données_générales!$B$28)</f>
        <v>0</v>
      </c>
      <c r="O12" s="88">
        <f>+(HOUR(ABS(M12-N12))*3600)+(MINUTE(ABS(M12-N12))*60)+(SECOND(ABS(M12-N12)))*Données_générales!$B$22</f>
        <v>0</v>
      </c>
      <c r="P12" s="117">
        <f t="shared" si="0"/>
        <v>0</v>
      </c>
      <c r="Q12" s="118">
        <f t="shared" si="1"/>
        <v>0</v>
      </c>
      <c r="R12" s="84"/>
      <c r="S12" s="85">
        <f>+R12*Données_générales!$B$20</f>
        <v>0</v>
      </c>
      <c r="T12" s="86"/>
      <c r="U12" s="87">
        <f>IF(T12=0,0,+Données_générales!$B$30)</f>
        <v>0</v>
      </c>
      <c r="V12" s="88">
        <f>+(HOUR(ABS(T12-U12))*3600)+(MINUTE(ABS(T12-U12))*60)+(SECOND(ABS(T12-U12)))*Données_générales!$B$22</f>
        <v>0</v>
      </c>
      <c r="W12" s="117">
        <f t="shared" si="2"/>
        <v>0</v>
      </c>
      <c r="X12" s="118">
        <f t="shared" si="3"/>
        <v>0</v>
      </c>
      <c r="Y12" s="84"/>
      <c r="Z12" s="85">
        <f>+Y12*Données_générales!$B$20</f>
        <v>0</v>
      </c>
      <c r="AA12" s="86"/>
      <c r="AB12" s="87">
        <f>IF(AA12=0,0,+Données_générales!$B$32)</f>
        <v>0</v>
      </c>
      <c r="AC12" s="88">
        <f>+(HOUR(ABS(AA12-AB12))*3600)+(MINUTE(ABS(AA12-AB12))*60)+(SECOND(ABS(AA12-AB12)))*Données_générales!$B$22</f>
        <v>0</v>
      </c>
      <c r="AD12" s="117">
        <f t="shared" si="4"/>
        <v>0</v>
      </c>
      <c r="AE12" s="118">
        <f t="shared" si="5"/>
        <v>0</v>
      </c>
      <c r="AF12" s="121">
        <f t="shared" si="6"/>
        <v>0</v>
      </c>
      <c r="AG12" s="89"/>
      <c r="AH12" s="11"/>
    </row>
    <row r="13" spans="1:34" s="107" customFormat="1" ht="14.25" customHeight="1">
      <c r="A13" s="45">
        <v>11</v>
      </c>
      <c r="B13" s="47">
        <v>11</v>
      </c>
      <c r="C13" s="101" t="s">
        <v>188</v>
      </c>
      <c r="D13" s="102" t="s">
        <v>189</v>
      </c>
      <c r="E13" s="49" t="s">
        <v>190</v>
      </c>
      <c r="F13" s="52" t="s">
        <v>145</v>
      </c>
      <c r="G13" s="55" t="s">
        <v>160</v>
      </c>
      <c r="H13" s="56" t="s">
        <v>191</v>
      </c>
      <c r="I13" s="56">
        <v>1984</v>
      </c>
      <c r="J13" s="59">
        <f>IF(I13=0,0,(Saisie_confirmés!$I13-Données_générales!$B$24)*Données_générales!$B$26)</f>
        <v>0.84</v>
      </c>
      <c r="K13" s="61"/>
      <c r="L13" s="62">
        <f>+K13*Données_générales!$B$20</f>
        <v>0</v>
      </c>
      <c r="M13" s="63"/>
      <c r="N13" s="64">
        <f>IF(M13=0,0,+Données_générales!$B$28)</f>
        <v>0</v>
      </c>
      <c r="O13" s="65">
        <f>+(HOUR(ABS(M13-N13))*3600)+(MINUTE(ABS(M13-N13))*60)+(SECOND(ABS(M13-N13)))*Données_générales!$B$22</f>
        <v>0</v>
      </c>
      <c r="P13" s="66">
        <f t="shared" si="0"/>
        <v>0</v>
      </c>
      <c r="Q13" s="72">
        <f t="shared" si="1"/>
        <v>0</v>
      </c>
      <c r="R13" s="61"/>
      <c r="S13" s="62">
        <f>+R13*Données_générales!$B$20</f>
        <v>0</v>
      </c>
      <c r="T13" s="63"/>
      <c r="U13" s="64">
        <f>IF(T13=0,0,+Données_générales!$B$30)</f>
        <v>0</v>
      </c>
      <c r="V13" s="65">
        <f>+(HOUR(ABS(T13-U13))*3600)+(MINUTE(ABS(T13-U13))*60)+(SECOND(ABS(T13-U13)))*Données_générales!$B$22</f>
        <v>0</v>
      </c>
      <c r="W13" s="66">
        <f t="shared" si="2"/>
        <v>0</v>
      </c>
      <c r="X13" s="72">
        <f t="shared" si="3"/>
        <v>0</v>
      </c>
      <c r="Y13" s="61"/>
      <c r="Z13" s="62">
        <f>+Y13*Données_générales!$B$20</f>
        <v>0</v>
      </c>
      <c r="AA13" s="63"/>
      <c r="AB13" s="64">
        <f>IF(AA13=0,0,+Données_générales!$B$32)</f>
        <v>0</v>
      </c>
      <c r="AC13" s="65">
        <f>+(HOUR(ABS(AA13-AB13))*3600)+(MINUTE(ABS(AA13-AB13))*60)+(SECOND(ABS(AA13-AB13)))*Données_générales!$B$22</f>
        <v>0</v>
      </c>
      <c r="AD13" s="66">
        <f t="shared" si="4"/>
        <v>0</v>
      </c>
      <c r="AE13" s="72">
        <f t="shared" si="5"/>
        <v>0</v>
      </c>
      <c r="AF13" s="73">
        <f t="shared" si="6"/>
        <v>0</v>
      </c>
      <c r="AG13" s="74"/>
      <c r="AH13" s="11"/>
    </row>
    <row r="14" spans="1:34" s="107" customFormat="1" ht="14.25" customHeight="1">
      <c r="A14" s="75">
        <v>12</v>
      </c>
      <c r="B14" s="76">
        <v>12</v>
      </c>
      <c r="C14" s="104" t="s">
        <v>193</v>
      </c>
      <c r="D14" s="105" t="s">
        <v>69</v>
      </c>
      <c r="E14" s="77" t="s">
        <v>192</v>
      </c>
      <c r="F14" s="78" t="s">
        <v>37</v>
      </c>
      <c r="G14" s="81" t="s">
        <v>159</v>
      </c>
      <c r="H14" s="82" t="s">
        <v>194</v>
      </c>
      <c r="I14" s="82">
        <v>1984</v>
      </c>
      <c r="J14" s="83">
        <f>IF(I14=0,0,(Saisie_confirmés!$I14-Données_générales!$B$24)*Données_générales!$B$26)</f>
        <v>0.84</v>
      </c>
      <c r="K14" s="84"/>
      <c r="L14" s="85">
        <f>+K14*Données_générales!$B$20</f>
        <v>0</v>
      </c>
      <c r="M14" s="86"/>
      <c r="N14" s="87">
        <f>IF(M14=0,0,+Données_générales!$B$28)</f>
        <v>0</v>
      </c>
      <c r="O14" s="88">
        <f>+(HOUR(ABS(M14-N14))*3600)+(MINUTE(ABS(M14-N14))*60)+(SECOND(ABS(M14-N14)))*Données_générales!$B$22</f>
        <v>0</v>
      </c>
      <c r="P14" s="117">
        <f t="shared" si="0"/>
        <v>0</v>
      </c>
      <c r="Q14" s="118">
        <f t="shared" si="1"/>
        <v>0</v>
      </c>
      <c r="R14" s="84"/>
      <c r="S14" s="85">
        <f>+R14*Données_générales!$B$20</f>
        <v>0</v>
      </c>
      <c r="T14" s="86"/>
      <c r="U14" s="87">
        <f>IF(T14=0,0,+Données_générales!$B$30)</f>
        <v>0</v>
      </c>
      <c r="V14" s="88">
        <f>+(HOUR(ABS(T14-U14))*3600)+(MINUTE(ABS(T14-U14))*60)+(SECOND(ABS(T14-U14)))*Données_générales!$B$22</f>
        <v>0</v>
      </c>
      <c r="W14" s="117">
        <f t="shared" si="2"/>
        <v>0</v>
      </c>
      <c r="X14" s="118">
        <f t="shared" si="3"/>
        <v>0</v>
      </c>
      <c r="Y14" s="84"/>
      <c r="Z14" s="85">
        <f>+Y14*Données_générales!$B$20</f>
        <v>0</v>
      </c>
      <c r="AA14" s="86"/>
      <c r="AB14" s="87">
        <f>IF(AA14=0,0,+Données_générales!$B$32)</f>
        <v>0</v>
      </c>
      <c r="AC14" s="88">
        <f>+(HOUR(ABS(AA14-AB14))*3600)+(MINUTE(ABS(AA14-AB14))*60)+(SECOND(ABS(AA14-AB14)))*Données_générales!$B$22</f>
        <v>0</v>
      </c>
      <c r="AD14" s="117">
        <f t="shared" si="4"/>
        <v>0</v>
      </c>
      <c r="AE14" s="118">
        <f t="shared" si="5"/>
        <v>0</v>
      </c>
      <c r="AF14" s="121">
        <f t="shared" si="6"/>
        <v>0</v>
      </c>
      <c r="AG14" s="89"/>
      <c r="AH14" s="11"/>
    </row>
    <row r="15" spans="1:34" s="107" customFormat="1" ht="14.25" customHeight="1">
      <c r="A15" s="45">
        <v>13</v>
      </c>
      <c r="B15" s="47">
        <v>14</v>
      </c>
      <c r="C15" s="49" t="s">
        <v>195</v>
      </c>
      <c r="D15" s="52" t="s">
        <v>96</v>
      </c>
      <c r="E15" s="50" t="s">
        <v>196</v>
      </c>
      <c r="F15" s="53" t="s">
        <v>97</v>
      </c>
      <c r="G15" s="55" t="s">
        <v>155</v>
      </c>
      <c r="H15" s="56" t="s">
        <v>94</v>
      </c>
      <c r="I15" s="56">
        <v>1986</v>
      </c>
      <c r="J15" s="59">
        <f>IF(I15=0,0,(Saisie_confirmés!$I15-Données_générales!$B$24)*Données_générales!$B$26)</f>
        <v>0.86</v>
      </c>
      <c r="K15" s="61"/>
      <c r="L15" s="62">
        <f>+K15*Données_générales!$B$20</f>
        <v>0</v>
      </c>
      <c r="M15" s="63"/>
      <c r="N15" s="64">
        <f>IF(M15=0,0,+Données_générales!$B$28)</f>
        <v>0</v>
      </c>
      <c r="O15" s="65">
        <f>+(HOUR(ABS(M15-N15))*3600)+(MINUTE(ABS(M15-N15))*60)+(SECOND(ABS(M15-N15)))*Données_générales!$B$22</f>
        <v>0</v>
      </c>
      <c r="P15" s="66">
        <f t="shared" si="0"/>
        <v>0</v>
      </c>
      <c r="Q15" s="72">
        <f t="shared" si="1"/>
        <v>0</v>
      </c>
      <c r="R15" s="61"/>
      <c r="S15" s="62">
        <f>+R15*Données_générales!$B$20</f>
        <v>0</v>
      </c>
      <c r="T15" s="63"/>
      <c r="U15" s="64">
        <f>IF(T15=0,0,+Données_générales!$B$30)</f>
        <v>0</v>
      </c>
      <c r="V15" s="65">
        <f>+(HOUR(ABS(T15-U15))*3600)+(MINUTE(ABS(T15-U15))*60)+(SECOND(ABS(T15-U15)))*Données_générales!$B$22</f>
        <v>0</v>
      </c>
      <c r="W15" s="66">
        <f t="shared" si="2"/>
        <v>0</v>
      </c>
      <c r="X15" s="72">
        <f t="shared" si="3"/>
        <v>0</v>
      </c>
      <c r="Y15" s="61"/>
      <c r="Z15" s="62">
        <f>+Y15*Données_générales!$B$20</f>
        <v>0</v>
      </c>
      <c r="AA15" s="63"/>
      <c r="AB15" s="64">
        <f>IF(AA15=0,0,+Données_générales!$B$32)</f>
        <v>0</v>
      </c>
      <c r="AC15" s="65">
        <f>+(HOUR(ABS(AA15-AB15))*3600)+(MINUTE(ABS(AA15-AB15))*60)+(SECOND(ABS(AA15-AB15)))*Données_générales!$B$22</f>
        <v>0</v>
      </c>
      <c r="AD15" s="66">
        <f t="shared" si="4"/>
        <v>0</v>
      </c>
      <c r="AE15" s="72">
        <f t="shared" si="5"/>
        <v>0</v>
      </c>
      <c r="AF15" s="73">
        <f t="shared" si="6"/>
        <v>0</v>
      </c>
      <c r="AG15" s="74"/>
      <c r="AH15" s="11"/>
    </row>
    <row r="16" spans="1:34" s="107" customFormat="1" ht="14.25" customHeight="1" thickBot="1">
      <c r="A16" s="90">
        <v>14</v>
      </c>
      <c r="B16" s="116">
        <v>15</v>
      </c>
      <c r="C16" s="91" t="s">
        <v>157</v>
      </c>
      <c r="D16" s="92" t="s">
        <v>130</v>
      </c>
      <c r="E16" s="91" t="s">
        <v>197</v>
      </c>
      <c r="F16" s="92" t="s">
        <v>43</v>
      </c>
      <c r="G16" s="93" t="s">
        <v>155</v>
      </c>
      <c r="H16" s="94" t="s">
        <v>94</v>
      </c>
      <c r="I16" s="94">
        <v>1990</v>
      </c>
      <c r="J16" s="95">
        <f>IF(I16=0,0,(Saisie_confirmés!$I16-Données_générales!$B$24)*Données_générales!$B$26)</f>
        <v>0.9</v>
      </c>
      <c r="K16" s="96"/>
      <c r="L16" s="97">
        <f>+K16*Données_générales!$B$20</f>
        <v>0</v>
      </c>
      <c r="M16" s="98"/>
      <c r="N16" s="99">
        <f>IF(M16=0,0,+Données_générales!$B$28)</f>
        <v>0</v>
      </c>
      <c r="O16" s="100">
        <f>+(HOUR(ABS(M16-N16))*3600)+(MINUTE(ABS(M16-N16))*60)+(SECOND(ABS(M16-N16)))*Données_générales!$B$22</f>
        <v>0</v>
      </c>
      <c r="P16" s="119">
        <f t="shared" si="0"/>
        <v>0</v>
      </c>
      <c r="Q16" s="120">
        <f t="shared" si="1"/>
        <v>0</v>
      </c>
      <c r="R16" s="96"/>
      <c r="S16" s="97">
        <f>+R16*Données_générales!$B$20</f>
        <v>0</v>
      </c>
      <c r="T16" s="98"/>
      <c r="U16" s="99">
        <f>IF(T16=0,0,+Données_générales!$B$30)</f>
        <v>0</v>
      </c>
      <c r="V16" s="100">
        <f>+(HOUR(ABS(T16-U16))*3600)+(MINUTE(ABS(T16-U16))*60)+(SECOND(ABS(T16-U16)))*Données_générales!$B$22</f>
        <v>0</v>
      </c>
      <c r="W16" s="119">
        <f t="shared" si="2"/>
        <v>0</v>
      </c>
      <c r="X16" s="120">
        <f t="shared" si="3"/>
        <v>0</v>
      </c>
      <c r="Y16" s="96"/>
      <c r="Z16" s="97">
        <f>+Y16*Données_générales!$B$20</f>
        <v>0</v>
      </c>
      <c r="AA16" s="98"/>
      <c r="AB16" s="99">
        <f>IF(AA16=0,0,+Données_générales!$B$32)</f>
        <v>0</v>
      </c>
      <c r="AC16" s="100">
        <f>+(HOUR(ABS(AA16-AB16))*3600)+(MINUTE(ABS(AA16-AB16))*60)+(SECOND(ABS(AA16-AB16)))*Données_générales!$B$22</f>
        <v>0</v>
      </c>
      <c r="AD16" s="119">
        <f t="shared" si="4"/>
        <v>0</v>
      </c>
      <c r="AE16" s="120">
        <f t="shared" si="5"/>
        <v>0</v>
      </c>
      <c r="AF16" s="122">
        <f t="shared" si="6"/>
        <v>0</v>
      </c>
      <c r="AG16" s="110"/>
      <c r="AH16" s="11"/>
    </row>
    <row r="17" spans="1:33" s="11" customFormat="1" ht="14.25" customHeight="1" thickTop="1">
      <c r="A17" s="17"/>
      <c r="B17" s="17"/>
      <c r="C17" s="31"/>
      <c r="D17" s="31"/>
      <c r="E17" s="31"/>
      <c r="F17" s="31"/>
      <c r="G17" s="17"/>
      <c r="H17" s="17"/>
      <c r="I17" s="17"/>
      <c r="J17" s="43">
        <f>IF(I17=0,0,(Saisie_confirmés!$I17-Données_générales!$B$24)*Données_générales!$B$26)</f>
        <v>0</v>
      </c>
      <c r="K17" s="17"/>
      <c r="L17" s="11">
        <f>+K17*Données_générales!$B$20</f>
        <v>0</v>
      </c>
      <c r="M17" s="18"/>
      <c r="N17" s="12">
        <f>IF(M17=0,0,+Données_générales!$B$28)</f>
        <v>0</v>
      </c>
      <c r="O17" s="13">
        <f>+(HOUR(ABS(M17-N17))*3600)+(MINUTE(ABS(M17-N17))*60)+(SECOND(ABS(M17-N17)))*Données_générales!$B$22</f>
        <v>0</v>
      </c>
      <c r="P17" s="111">
        <f t="shared" si="0"/>
        <v>0</v>
      </c>
      <c r="Q17" s="111">
        <f t="shared" si="1"/>
        <v>0</v>
      </c>
      <c r="R17" s="17"/>
      <c r="S17" s="11">
        <f>+R17*Données_générales!$B$20</f>
        <v>0</v>
      </c>
      <c r="T17" s="18"/>
      <c r="U17" s="12">
        <f>IF(T17=0,0,+Données_générales!$B$30)</f>
        <v>0</v>
      </c>
      <c r="V17" s="13">
        <f>+(HOUR(ABS(T17-U17))*3600)+(MINUTE(ABS(T17-U17))*60)+(SECOND(ABS(T17-U17)))*Données_générales!$B$22</f>
        <v>0</v>
      </c>
      <c r="W17" s="111">
        <f t="shared" si="2"/>
        <v>0</v>
      </c>
      <c r="X17" s="111">
        <f t="shared" si="3"/>
        <v>0</v>
      </c>
      <c r="Y17" s="17"/>
      <c r="Z17" s="11">
        <f>+Y17*Données_générales!$B$20</f>
        <v>0</v>
      </c>
      <c r="AA17" s="18"/>
      <c r="AB17" s="12">
        <f>IF(AA17=0,0,+Données_générales!$B$32)</f>
        <v>0</v>
      </c>
      <c r="AC17" s="13">
        <f>+(HOUR(ABS(AA17-AB17))*3600)+(MINUTE(ABS(AA17-AB17))*60)+(SECOND(ABS(AA17-AB17)))*Données_générales!$B$22</f>
        <v>0</v>
      </c>
      <c r="AD17" s="111">
        <f t="shared" si="4"/>
        <v>0</v>
      </c>
      <c r="AE17" s="111">
        <f t="shared" si="5"/>
        <v>0</v>
      </c>
      <c r="AF17" s="112">
        <f t="shared" si="6"/>
        <v>0</v>
      </c>
      <c r="AG17" s="37"/>
    </row>
    <row r="18" spans="1:33" s="11" customFormat="1" ht="14.25" customHeight="1">
      <c r="A18" s="17"/>
      <c r="B18" s="17"/>
      <c r="C18" s="31"/>
      <c r="D18" s="31"/>
      <c r="E18" s="128"/>
      <c r="F18" s="128"/>
      <c r="G18" s="17"/>
      <c r="H18" s="17"/>
      <c r="I18" s="17"/>
      <c r="J18" s="43">
        <f>IF(I18=0,0,(Saisie_confirmés!$I18-Données_générales!$B$24)*Données_générales!$B$26)</f>
        <v>0</v>
      </c>
      <c r="K18" s="17"/>
      <c r="L18" s="11">
        <f>+K18*Données_générales!$B$20</f>
        <v>0</v>
      </c>
      <c r="M18" s="18"/>
      <c r="N18" s="12">
        <f>IF(M18=0,0,+Données_générales!$B$28)</f>
        <v>0</v>
      </c>
      <c r="O18" s="13">
        <f>+(HOUR(ABS(M18-N18))*3600)+(MINUTE(ABS(M18-N18))*60)+(SECOND(ABS(M18-N18)))*Données_générales!$B$22</f>
        <v>0</v>
      </c>
      <c r="P18" s="111">
        <f t="shared" si="0"/>
        <v>0</v>
      </c>
      <c r="Q18" s="111">
        <f t="shared" si="1"/>
        <v>0</v>
      </c>
      <c r="R18" s="17"/>
      <c r="S18" s="11">
        <f>+R18*Données_générales!$B$20</f>
        <v>0</v>
      </c>
      <c r="T18" s="18"/>
      <c r="U18" s="12">
        <f>IF(T18=0,0,+Données_générales!$B$30)</f>
        <v>0</v>
      </c>
      <c r="V18" s="13">
        <f>+(HOUR(ABS(T18-U18))*3600)+(MINUTE(ABS(T18-U18))*60)+(SECOND(ABS(T18-U18)))*Données_générales!$B$22</f>
        <v>0</v>
      </c>
      <c r="W18" s="111">
        <f t="shared" si="2"/>
        <v>0</v>
      </c>
      <c r="X18" s="111">
        <f t="shared" si="3"/>
        <v>0</v>
      </c>
      <c r="Y18" s="17"/>
      <c r="Z18" s="11">
        <f>+Y18*Données_générales!$B$20</f>
        <v>0</v>
      </c>
      <c r="AA18" s="18"/>
      <c r="AB18" s="12">
        <f>IF(AA18=0,0,+Données_générales!$B$32)</f>
        <v>0</v>
      </c>
      <c r="AC18" s="13">
        <f>+(HOUR(ABS(AA18-AB18))*3600)+(MINUTE(ABS(AA18-AB18))*60)+(SECOND(ABS(AA18-AB18)))*Données_générales!$B$22</f>
        <v>0</v>
      </c>
      <c r="AD18" s="111">
        <f t="shared" si="4"/>
        <v>0</v>
      </c>
      <c r="AE18" s="111">
        <f t="shared" si="5"/>
        <v>0</v>
      </c>
      <c r="AF18" s="112">
        <f t="shared" si="6"/>
        <v>0</v>
      </c>
      <c r="AG18" s="37"/>
    </row>
    <row r="19" spans="1:33" s="11" customFormat="1" ht="14.25" customHeight="1">
      <c r="A19" s="17"/>
      <c r="B19" s="17"/>
      <c r="C19" s="31"/>
      <c r="D19" s="31"/>
      <c r="E19" s="103"/>
      <c r="F19" s="103"/>
      <c r="G19" s="17"/>
      <c r="H19" s="17"/>
      <c r="I19" s="17"/>
      <c r="J19" s="43">
        <f>IF(I19=0,0,(Saisie_confirmés!$I19-Données_générales!$B$24)*Données_générales!$B$26)</f>
        <v>0</v>
      </c>
      <c r="K19" s="17"/>
      <c r="L19" s="11">
        <f>+K19*Données_générales!$B$20</f>
        <v>0</v>
      </c>
      <c r="M19" s="18"/>
      <c r="N19" s="12">
        <f>IF(M19=0,0,+Données_générales!$B$28)</f>
        <v>0</v>
      </c>
      <c r="O19" s="13">
        <f>+(HOUR(ABS(M19-N19))*3600)+(MINUTE(ABS(M19-N19))*60)+(SECOND(ABS(M19-N19)))*Données_générales!$B$22</f>
        <v>0</v>
      </c>
      <c r="P19" s="111">
        <f t="shared" si="0"/>
        <v>0</v>
      </c>
      <c r="Q19" s="111">
        <f t="shared" si="1"/>
        <v>0</v>
      </c>
      <c r="R19" s="17"/>
      <c r="S19" s="11">
        <f>+R19*Données_générales!$B$20</f>
        <v>0</v>
      </c>
      <c r="T19" s="18"/>
      <c r="U19" s="12">
        <f>IF(T19=0,0,+Données_générales!$B$30)</f>
        <v>0</v>
      </c>
      <c r="V19" s="13">
        <f>+(HOUR(ABS(T19-U19))*3600)+(MINUTE(ABS(T19-U19))*60)+(SECOND(ABS(T19-U19)))*Données_générales!$B$22</f>
        <v>0</v>
      </c>
      <c r="W19" s="111">
        <f t="shared" si="2"/>
        <v>0</v>
      </c>
      <c r="X19" s="111">
        <f t="shared" si="3"/>
        <v>0</v>
      </c>
      <c r="Y19" s="17"/>
      <c r="Z19" s="11">
        <f>+Y19*Données_générales!$B$20</f>
        <v>0</v>
      </c>
      <c r="AA19" s="18"/>
      <c r="AB19" s="12">
        <f>IF(AA19=0,0,+Données_générales!$B$32)</f>
        <v>0</v>
      </c>
      <c r="AC19" s="13">
        <f>+(HOUR(ABS(AA19-AB19))*3600)+(MINUTE(ABS(AA19-AB19))*60)+(SECOND(ABS(AA19-AB19)))*Données_générales!$B$22</f>
        <v>0</v>
      </c>
      <c r="AD19" s="111">
        <f t="shared" si="4"/>
        <v>0</v>
      </c>
      <c r="AE19" s="111">
        <f t="shared" si="5"/>
        <v>0</v>
      </c>
      <c r="AF19" s="112">
        <f t="shared" si="6"/>
        <v>0</v>
      </c>
      <c r="AG19" s="37"/>
    </row>
    <row r="20" spans="1:33" s="11" customFormat="1" ht="14.25" customHeight="1">
      <c r="A20" s="17"/>
      <c r="B20" s="17"/>
      <c r="C20" s="31"/>
      <c r="D20" s="31"/>
      <c r="E20" s="31"/>
      <c r="F20" s="31"/>
      <c r="G20" s="17"/>
      <c r="H20" s="17"/>
      <c r="I20" s="17"/>
      <c r="J20" s="43">
        <f>IF(I20=0,0,(Saisie_confirmés!$I20-Données_générales!$B$24)*Données_générales!$B$26)</f>
        <v>0</v>
      </c>
      <c r="K20" s="17"/>
      <c r="L20" s="11">
        <f>+K20*Données_générales!$B$20</f>
        <v>0</v>
      </c>
      <c r="M20" s="18"/>
      <c r="N20" s="12">
        <f>IF(M20=0,0,+Données_générales!$B$28)</f>
        <v>0</v>
      </c>
      <c r="O20" s="13">
        <f>+(HOUR(ABS(M20-N20))*3600)+(MINUTE(ABS(M20-N20))*60)+(SECOND(ABS(M20-N20)))*Données_générales!$B$22</f>
        <v>0</v>
      </c>
      <c r="P20" s="111">
        <f aca="true" t="shared" si="7" ref="P20:P67">IF(O20&gt;100,100*$J20,O20*$J20)</f>
        <v>0</v>
      </c>
      <c r="Q20" s="111">
        <f aca="true" t="shared" si="8" ref="Q20:Q67">+P20+L20</f>
        <v>0</v>
      </c>
      <c r="R20" s="17"/>
      <c r="S20" s="11">
        <f>+R20*Données_générales!$B$20</f>
        <v>0</v>
      </c>
      <c r="T20" s="18"/>
      <c r="U20" s="12">
        <f>IF(T20=0,0,+Données_générales!$B$30)</f>
        <v>0</v>
      </c>
      <c r="V20" s="13">
        <f>+(HOUR(ABS(T20-U20))*3600)+(MINUTE(ABS(T20-U20))*60)+(SECOND(ABS(T20-U20)))*Données_générales!$B$22</f>
        <v>0</v>
      </c>
      <c r="W20" s="111">
        <f aca="true" t="shared" si="9" ref="W20:W67">IF(V20&gt;100,100*$J20,V20*$J20)</f>
        <v>0</v>
      </c>
      <c r="X20" s="111">
        <f aca="true" t="shared" si="10" ref="X20:X67">+W20+S20</f>
        <v>0</v>
      </c>
      <c r="Y20" s="17"/>
      <c r="Z20" s="11">
        <f>+Y20*Données_générales!$B$20</f>
        <v>0</v>
      </c>
      <c r="AA20" s="18"/>
      <c r="AB20" s="12">
        <f>IF(AA20=0,0,+Données_générales!$B$32)</f>
        <v>0</v>
      </c>
      <c r="AC20" s="13">
        <f>+(HOUR(ABS(AA20-AB20))*3600)+(MINUTE(ABS(AA20-AB20))*60)+(SECOND(ABS(AA20-AB20)))*Données_générales!$B$22</f>
        <v>0</v>
      </c>
      <c r="AD20" s="111">
        <f aca="true" t="shared" si="11" ref="AD20:AD67">IF(AC20&gt;100,100*$J20,AC20*$J20)</f>
        <v>0</v>
      </c>
      <c r="AE20" s="111">
        <f aca="true" t="shared" si="12" ref="AE20:AE67">+AD20+Z20</f>
        <v>0</v>
      </c>
      <c r="AF20" s="112">
        <f aca="true" t="shared" si="13" ref="AF20:AF67">+AE20+X20+Q20</f>
        <v>0</v>
      </c>
      <c r="AG20" s="37"/>
    </row>
    <row r="21" spans="1:33" s="11" customFormat="1" ht="14.25" customHeight="1">
      <c r="A21" s="17"/>
      <c r="B21" s="17"/>
      <c r="C21" s="31"/>
      <c r="D21" s="31"/>
      <c r="E21" s="31"/>
      <c r="F21" s="31"/>
      <c r="G21" s="17"/>
      <c r="H21" s="17"/>
      <c r="I21" s="17"/>
      <c r="J21" s="43">
        <f>IF(I21=0,0,(Saisie_confirmés!$I21-Données_générales!$B$24)*Données_générales!$B$26)</f>
        <v>0</v>
      </c>
      <c r="K21" s="17"/>
      <c r="L21" s="11">
        <f>+K21*Données_générales!$B$20</f>
        <v>0</v>
      </c>
      <c r="M21" s="18"/>
      <c r="N21" s="12">
        <f>IF(M21=0,0,+Données_générales!$B$28)</f>
        <v>0</v>
      </c>
      <c r="O21" s="13">
        <f>+(HOUR(ABS(M21-N21))*3600)+(MINUTE(ABS(M21-N21))*60)+(SECOND(ABS(M21-N21)))*Données_générales!$B$22</f>
        <v>0</v>
      </c>
      <c r="P21" s="111">
        <f t="shared" si="7"/>
        <v>0</v>
      </c>
      <c r="Q21" s="111">
        <f t="shared" si="8"/>
        <v>0</v>
      </c>
      <c r="R21" s="17"/>
      <c r="S21" s="11">
        <f>+R21*Données_générales!$B$20</f>
        <v>0</v>
      </c>
      <c r="T21" s="18"/>
      <c r="U21" s="12">
        <f>IF(T21=0,0,+Données_générales!$B$30)</f>
        <v>0</v>
      </c>
      <c r="V21" s="13">
        <f>+(HOUR(ABS(T21-U21))*3600)+(MINUTE(ABS(T21-U21))*60)+(SECOND(ABS(T21-U21)))*Données_générales!$B$22</f>
        <v>0</v>
      </c>
      <c r="W21" s="111">
        <f t="shared" si="9"/>
        <v>0</v>
      </c>
      <c r="X21" s="111">
        <f t="shared" si="10"/>
        <v>0</v>
      </c>
      <c r="Y21" s="17"/>
      <c r="Z21" s="11">
        <f>+Y21*Données_générales!$B$20</f>
        <v>0</v>
      </c>
      <c r="AA21" s="18"/>
      <c r="AB21" s="12">
        <f>IF(AA21=0,0,+Données_générales!$B$32)</f>
        <v>0</v>
      </c>
      <c r="AC21" s="13">
        <f>+(HOUR(ABS(AA21-AB21))*3600)+(MINUTE(ABS(AA21-AB21))*60)+(SECOND(ABS(AA21-AB21)))*Données_générales!$B$22</f>
        <v>0</v>
      </c>
      <c r="AD21" s="111">
        <f t="shared" si="11"/>
        <v>0</v>
      </c>
      <c r="AE21" s="111">
        <f t="shared" si="12"/>
        <v>0</v>
      </c>
      <c r="AF21" s="112">
        <f t="shared" si="13"/>
        <v>0</v>
      </c>
      <c r="AG21" s="37"/>
    </row>
    <row r="22" spans="1:34" ht="14.25" customHeight="1">
      <c r="A22" s="17"/>
      <c r="B22" s="17"/>
      <c r="C22" s="31"/>
      <c r="D22" s="31"/>
      <c r="E22" s="31"/>
      <c r="F22" s="31"/>
      <c r="G22" s="17"/>
      <c r="H22" s="17"/>
      <c r="I22" s="17"/>
      <c r="J22" s="43">
        <f>IF(I22=0,0,(Saisie_confirmés!$I22-Données_générales!$B$24)*Données_générales!$B$26)</f>
        <v>0</v>
      </c>
      <c r="K22" s="17"/>
      <c r="L22" s="11">
        <f>+K22*Données_générales!$B$20</f>
        <v>0</v>
      </c>
      <c r="M22" s="18"/>
      <c r="N22" s="12">
        <f>IF(M22=0,0,+Données_générales!$B$28)</f>
        <v>0</v>
      </c>
      <c r="O22" s="13">
        <f>+(HOUR(ABS(M22-N22))*3600)+(MINUTE(ABS(M22-N22))*60)+(SECOND(ABS(M22-N22)))*Données_générales!$B$22</f>
        <v>0</v>
      </c>
      <c r="P22" s="111">
        <f t="shared" si="7"/>
        <v>0</v>
      </c>
      <c r="Q22" s="111">
        <f t="shared" si="8"/>
        <v>0</v>
      </c>
      <c r="R22" s="17"/>
      <c r="S22" s="11">
        <f>+R22*Données_générales!$B$20</f>
        <v>0</v>
      </c>
      <c r="T22" s="18"/>
      <c r="U22" s="12">
        <f>IF(T22=0,0,+Données_générales!$B$30)</f>
        <v>0</v>
      </c>
      <c r="V22" s="13">
        <f>+(HOUR(ABS(T22-U22))*3600)+(MINUTE(ABS(T22-U22))*60)+(SECOND(ABS(T22-U22)))*Données_générales!$B$22</f>
        <v>0</v>
      </c>
      <c r="W22" s="111">
        <f t="shared" si="9"/>
        <v>0</v>
      </c>
      <c r="X22" s="111">
        <f t="shared" si="10"/>
        <v>0</v>
      </c>
      <c r="Y22" s="17"/>
      <c r="Z22" s="11">
        <f>+Y22*Données_générales!$B$20</f>
        <v>0</v>
      </c>
      <c r="AA22" s="18"/>
      <c r="AB22" s="12">
        <f>IF(AA22=0,0,+Données_générales!$B$32)</f>
        <v>0</v>
      </c>
      <c r="AC22" s="13">
        <f>+(HOUR(ABS(AA22-AB22))*3600)+(MINUTE(ABS(AA22-AB22))*60)+(SECOND(ABS(AA22-AB22)))*Données_générales!$B$22</f>
        <v>0</v>
      </c>
      <c r="AD22" s="111">
        <f t="shared" si="11"/>
        <v>0</v>
      </c>
      <c r="AE22" s="111">
        <f t="shared" si="12"/>
        <v>0</v>
      </c>
      <c r="AF22" s="112">
        <f t="shared" si="13"/>
        <v>0</v>
      </c>
      <c r="AG22" s="37"/>
      <c r="AH22" s="11"/>
    </row>
    <row r="23" spans="1:34" ht="14.25" customHeight="1">
      <c r="A23" s="17"/>
      <c r="B23" s="17"/>
      <c r="C23" s="31"/>
      <c r="D23" s="31"/>
      <c r="E23" s="31"/>
      <c r="F23" s="31"/>
      <c r="G23" s="17"/>
      <c r="H23" s="17"/>
      <c r="I23" s="17"/>
      <c r="J23" s="43">
        <f>IF(I23=0,0,(Saisie_confirmés!$I23-Données_générales!$B$24)*Données_générales!$B$26)</f>
        <v>0</v>
      </c>
      <c r="K23" s="17"/>
      <c r="L23" s="11">
        <f>+K23*Données_générales!$B$20</f>
        <v>0</v>
      </c>
      <c r="M23" s="18"/>
      <c r="N23" s="12">
        <f>IF(M23=0,0,+Données_générales!$B$28)</f>
        <v>0</v>
      </c>
      <c r="O23" s="13">
        <f>+(HOUR(ABS(M23-N23))*3600)+(MINUTE(ABS(M23-N23))*60)+(SECOND(ABS(M23-N23)))*Données_générales!$B$22</f>
        <v>0</v>
      </c>
      <c r="P23" s="111">
        <f t="shared" si="7"/>
        <v>0</v>
      </c>
      <c r="Q23" s="111">
        <f t="shared" si="8"/>
        <v>0</v>
      </c>
      <c r="R23" s="17"/>
      <c r="S23" s="11">
        <f>+R23*Données_générales!$B$20</f>
        <v>0</v>
      </c>
      <c r="T23" s="18"/>
      <c r="U23" s="12">
        <f>IF(T23=0,0,+Données_générales!$B$30)</f>
        <v>0</v>
      </c>
      <c r="V23" s="13">
        <f>+(HOUR(ABS(T23-U23))*3600)+(MINUTE(ABS(T23-U23))*60)+(SECOND(ABS(T23-U23)))*Données_générales!$B$22</f>
        <v>0</v>
      </c>
      <c r="W23" s="111">
        <f t="shared" si="9"/>
        <v>0</v>
      </c>
      <c r="X23" s="111">
        <f t="shared" si="10"/>
        <v>0</v>
      </c>
      <c r="Y23" s="17"/>
      <c r="Z23" s="11">
        <f>+Y23*Données_générales!$B$20</f>
        <v>0</v>
      </c>
      <c r="AA23" s="18"/>
      <c r="AB23" s="12">
        <f>IF(AA23=0,0,+Données_générales!$B$32)</f>
        <v>0</v>
      </c>
      <c r="AC23" s="13">
        <f>+(HOUR(ABS(AA23-AB23))*3600)+(MINUTE(ABS(AA23-AB23))*60)+(SECOND(ABS(AA23-AB23)))*Données_générales!$B$22</f>
        <v>0</v>
      </c>
      <c r="AD23" s="111">
        <f t="shared" si="11"/>
        <v>0</v>
      </c>
      <c r="AE23" s="111">
        <f t="shared" si="12"/>
        <v>0</v>
      </c>
      <c r="AF23" s="112">
        <f t="shared" si="13"/>
        <v>0</v>
      </c>
      <c r="AG23" s="37"/>
      <c r="AH23" s="11"/>
    </row>
    <row r="24" spans="1:34" ht="14.25" customHeight="1">
      <c r="A24" s="17"/>
      <c r="B24" s="17"/>
      <c r="C24" s="31"/>
      <c r="D24" s="31"/>
      <c r="E24" s="31"/>
      <c r="F24" s="31"/>
      <c r="G24" s="17"/>
      <c r="H24" s="17"/>
      <c r="I24" s="17"/>
      <c r="J24" s="43">
        <f>IF(I24=0,0,(Saisie_confirmés!$I24-Données_générales!$B$24)*Données_générales!$B$26)</f>
        <v>0</v>
      </c>
      <c r="K24" s="17"/>
      <c r="L24" s="11">
        <f>+K24*Données_générales!$B$20</f>
        <v>0</v>
      </c>
      <c r="M24" s="18"/>
      <c r="N24" s="12">
        <f>IF(M24=0,0,+Données_générales!$B$28)</f>
        <v>0</v>
      </c>
      <c r="O24" s="13">
        <f>+(HOUR(ABS(M24-N24))*3600)+(MINUTE(ABS(M24-N24))*60)+(SECOND(ABS(M24-N24)))*Données_générales!$B$22</f>
        <v>0</v>
      </c>
      <c r="P24" s="111">
        <f t="shared" si="7"/>
        <v>0</v>
      </c>
      <c r="Q24" s="111">
        <f t="shared" si="8"/>
        <v>0</v>
      </c>
      <c r="R24" s="17"/>
      <c r="S24" s="11">
        <f>+R24*Données_générales!$B$20</f>
        <v>0</v>
      </c>
      <c r="T24" s="18"/>
      <c r="U24" s="12">
        <f>IF(T24=0,0,+Données_générales!$B$30)</f>
        <v>0</v>
      </c>
      <c r="V24" s="13">
        <f>+(HOUR(ABS(T24-U24))*3600)+(MINUTE(ABS(T24-U24))*60)+(SECOND(ABS(T24-U24)))*Données_générales!$B$22</f>
        <v>0</v>
      </c>
      <c r="W24" s="111">
        <f t="shared" si="9"/>
        <v>0</v>
      </c>
      <c r="X24" s="111">
        <f t="shared" si="10"/>
        <v>0</v>
      </c>
      <c r="Y24" s="17"/>
      <c r="Z24" s="11">
        <f>+Y24*Données_générales!$B$20</f>
        <v>0</v>
      </c>
      <c r="AA24" s="18"/>
      <c r="AB24" s="12">
        <f>IF(AA24=0,0,+Données_générales!$B$32)</f>
        <v>0</v>
      </c>
      <c r="AC24" s="13">
        <f>+(HOUR(ABS(AA24-AB24))*3600)+(MINUTE(ABS(AA24-AB24))*60)+(SECOND(ABS(AA24-AB24)))*Données_générales!$B$22</f>
        <v>0</v>
      </c>
      <c r="AD24" s="111">
        <f t="shared" si="11"/>
        <v>0</v>
      </c>
      <c r="AE24" s="111">
        <f t="shared" si="12"/>
        <v>0</v>
      </c>
      <c r="AF24" s="112">
        <f t="shared" si="13"/>
        <v>0</v>
      </c>
      <c r="AG24" s="37"/>
      <c r="AH24" s="11"/>
    </row>
    <row r="25" spans="1:34" ht="14.25" customHeight="1">
      <c r="A25" s="17"/>
      <c r="B25" s="17"/>
      <c r="C25" s="31"/>
      <c r="D25" s="31"/>
      <c r="E25" s="31"/>
      <c r="F25" s="31"/>
      <c r="G25" s="17"/>
      <c r="H25" s="17"/>
      <c r="I25" s="17"/>
      <c r="J25" s="43">
        <f>IF(I25=0,0,(Saisie_confirmés!$I25-Données_générales!$B$24)*Données_générales!$B$26)</f>
        <v>0</v>
      </c>
      <c r="K25" s="17"/>
      <c r="L25" s="11">
        <f>+K25*Données_générales!$B$20</f>
        <v>0</v>
      </c>
      <c r="M25" s="18"/>
      <c r="N25" s="12">
        <f>IF(M25=0,0,+Données_générales!$B$28)</f>
        <v>0</v>
      </c>
      <c r="O25" s="13">
        <f>+(HOUR(ABS(M25-N25))*3600)+(MINUTE(ABS(M25-N25))*60)+(SECOND(ABS(M25-N25)))*Données_générales!$B$22</f>
        <v>0</v>
      </c>
      <c r="P25" s="111">
        <f t="shared" si="7"/>
        <v>0</v>
      </c>
      <c r="Q25" s="111">
        <f t="shared" si="8"/>
        <v>0</v>
      </c>
      <c r="R25" s="17"/>
      <c r="S25" s="11">
        <f>+R25*Données_générales!$B$20</f>
        <v>0</v>
      </c>
      <c r="T25" s="18"/>
      <c r="U25" s="12">
        <f>IF(T25=0,0,+Données_générales!$B$30)</f>
        <v>0</v>
      </c>
      <c r="V25" s="13">
        <f>+(HOUR(ABS(T25-U25))*3600)+(MINUTE(ABS(T25-U25))*60)+(SECOND(ABS(T25-U25)))*Données_générales!$B$22</f>
        <v>0</v>
      </c>
      <c r="W25" s="111">
        <f t="shared" si="9"/>
        <v>0</v>
      </c>
      <c r="X25" s="111">
        <f t="shared" si="10"/>
        <v>0</v>
      </c>
      <c r="Y25" s="17"/>
      <c r="Z25" s="11">
        <f>+Y25*Données_générales!$B$20</f>
        <v>0</v>
      </c>
      <c r="AA25" s="18"/>
      <c r="AB25" s="12">
        <f>IF(AA25=0,0,+Données_générales!$B$32)</f>
        <v>0</v>
      </c>
      <c r="AC25" s="13">
        <f>+(HOUR(ABS(AA25-AB25))*3600)+(MINUTE(ABS(AA25-AB25))*60)+(SECOND(ABS(AA25-AB25)))*Données_générales!$B$22</f>
        <v>0</v>
      </c>
      <c r="AD25" s="111">
        <f t="shared" si="11"/>
        <v>0</v>
      </c>
      <c r="AE25" s="111">
        <f t="shared" si="12"/>
        <v>0</v>
      </c>
      <c r="AF25" s="112">
        <f t="shared" si="13"/>
        <v>0</v>
      </c>
      <c r="AG25" s="37"/>
      <c r="AH25" s="11"/>
    </row>
    <row r="26" spans="1:34" ht="14.25" customHeight="1">
      <c r="A26" s="17"/>
      <c r="B26" s="17"/>
      <c r="C26" s="31"/>
      <c r="D26" s="31"/>
      <c r="E26" s="31"/>
      <c r="F26" s="31"/>
      <c r="G26" s="17"/>
      <c r="H26" s="17"/>
      <c r="I26" s="17"/>
      <c r="J26" s="43">
        <f>IF(I26=0,0,(Saisie_confirmés!$I26-Données_générales!$B$24)*Données_générales!$B$26)</f>
        <v>0</v>
      </c>
      <c r="K26" s="17"/>
      <c r="L26" s="11">
        <f>+K26*Données_générales!$B$20</f>
        <v>0</v>
      </c>
      <c r="M26" s="18"/>
      <c r="N26" s="12">
        <f>IF(M26=0,0,+Données_générales!$B$28)</f>
        <v>0</v>
      </c>
      <c r="O26" s="13">
        <f>+(HOUR(ABS(M26-N26))*3600)+(MINUTE(ABS(M26-N26))*60)+(SECOND(ABS(M26-N26)))*Données_générales!$B$22</f>
        <v>0</v>
      </c>
      <c r="P26" s="111">
        <f t="shared" si="7"/>
        <v>0</v>
      </c>
      <c r="Q26" s="111">
        <f t="shared" si="8"/>
        <v>0</v>
      </c>
      <c r="R26" s="17"/>
      <c r="S26" s="11">
        <f>+R26*Données_générales!$B$20</f>
        <v>0</v>
      </c>
      <c r="T26" s="18"/>
      <c r="U26" s="12">
        <f>IF(T26=0,0,+Données_générales!$B$30)</f>
        <v>0</v>
      </c>
      <c r="V26" s="13">
        <f>+(HOUR(ABS(T26-U26))*3600)+(MINUTE(ABS(T26-U26))*60)+(SECOND(ABS(T26-U26)))*Données_générales!$B$22</f>
        <v>0</v>
      </c>
      <c r="W26" s="111">
        <f t="shared" si="9"/>
        <v>0</v>
      </c>
      <c r="X26" s="111">
        <f t="shared" si="10"/>
        <v>0</v>
      </c>
      <c r="Y26" s="17"/>
      <c r="Z26" s="11">
        <f>+Y26*Données_générales!$B$20</f>
        <v>0</v>
      </c>
      <c r="AA26" s="18"/>
      <c r="AB26" s="12">
        <f>IF(AA26=0,0,+Données_générales!$B$32)</f>
        <v>0</v>
      </c>
      <c r="AC26" s="13">
        <f>+(HOUR(ABS(AA26-AB26))*3600)+(MINUTE(ABS(AA26-AB26))*60)+(SECOND(ABS(AA26-AB26)))*Données_générales!$B$22</f>
        <v>0</v>
      </c>
      <c r="AD26" s="111">
        <f t="shared" si="11"/>
        <v>0</v>
      </c>
      <c r="AE26" s="111">
        <f t="shared" si="12"/>
        <v>0</v>
      </c>
      <c r="AF26" s="112">
        <f t="shared" si="13"/>
        <v>0</v>
      </c>
      <c r="AG26" s="37"/>
      <c r="AH26" s="11"/>
    </row>
    <row r="27" spans="1:34" ht="14.25" customHeight="1">
      <c r="A27" s="17"/>
      <c r="B27" s="17"/>
      <c r="C27" s="31"/>
      <c r="D27" s="31"/>
      <c r="E27" s="31"/>
      <c r="F27" s="31"/>
      <c r="G27" s="17"/>
      <c r="H27" s="17"/>
      <c r="I27" s="17"/>
      <c r="J27" s="43">
        <f>IF(I27=0,0,(Saisie_confirmés!$I27-Données_générales!$B$24)*Données_générales!$B$26)</f>
        <v>0</v>
      </c>
      <c r="K27" s="17"/>
      <c r="L27" s="11">
        <f>+K27*Données_générales!$B$20</f>
        <v>0</v>
      </c>
      <c r="M27" s="18"/>
      <c r="N27" s="12">
        <f>IF(M27=0,0,+Données_générales!$B$28)</f>
        <v>0</v>
      </c>
      <c r="O27" s="13">
        <f>+(HOUR(ABS(M27-N27))*3600)+(MINUTE(ABS(M27-N27))*60)+(SECOND(ABS(M27-N27)))*Données_générales!$B$22</f>
        <v>0</v>
      </c>
      <c r="P27" s="111">
        <f t="shared" si="7"/>
        <v>0</v>
      </c>
      <c r="Q27" s="111">
        <f t="shared" si="8"/>
        <v>0</v>
      </c>
      <c r="R27" s="17"/>
      <c r="S27" s="11">
        <f>+R27*Données_générales!$B$20</f>
        <v>0</v>
      </c>
      <c r="T27" s="18"/>
      <c r="U27" s="12">
        <f>IF(T27=0,0,+Données_générales!$B$30)</f>
        <v>0</v>
      </c>
      <c r="V27" s="13">
        <f>+(HOUR(ABS(T27-U27))*3600)+(MINUTE(ABS(T27-U27))*60)+(SECOND(ABS(T27-U27)))*Données_générales!$B$22</f>
        <v>0</v>
      </c>
      <c r="W27" s="111">
        <f t="shared" si="9"/>
        <v>0</v>
      </c>
      <c r="X27" s="111">
        <f t="shared" si="10"/>
        <v>0</v>
      </c>
      <c r="Y27" s="17"/>
      <c r="Z27" s="11">
        <f>+Y27*Données_générales!$B$20</f>
        <v>0</v>
      </c>
      <c r="AA27" s="18"/>
      <c r="AB27" s="12">
        <f>IF(AA27=0,0,+Données_générales!$B$32)</f>
        <v>0</v>
      </c>
      <c r="AC27" s="13">
        <f>+(HOUR(ABS(AA27-AB27))*3600)+(MINUTE(ABS(AA27-AB27))*60)+(SECOND(ABS(AA27-AB27)))*Données_générales!$B$22</f>
        <v>0</v>
      </c>
      <c r="AD27" s="111">
        <f t="shared" si="11"/>
        <v>0</v>
      </c>
      <c r="AE27" s="111">
        <f t="shared" si="12"/>
        <v>0</v>
      </c>
      <c r="AF27" s="112">
        <f t="shared" si="13"/>
        <v>0</v>
      </c>
      <c r="AG27" s="37"/>
      <c r="AH27" s="11"/>
    </row>
    <row r="28" spans="1:34" ht="14.25" customHeight="1">
      <c r="A28" s="17"/>
      <c r="B28" s="17"/>
      <c r="C28" s="31"/>
      <c r="D28" s="31"/>
      <c r="E28" s="31"/>
      <c r="F28" s="31"/>
      <c r="G28" s="17"/>
      <c r="H28" s="17"/>
      <c r="I28" s="17"/>
      <c r="J28" s="43">
        <f>IF(I28=0,0,(Saisie_confirmés!$I28-Données_générales!$B$24)*Données_générales!$B$26)</f>
        <v>0</v>
      </c>
      <c r="K28" s="17"/>
      <c r="L28" s="11">
        <f>+K28*Données_générales!$B$20</f>
        <v>0</v>
      </c>
      <c r="M28" s="18"/>
      <c r="N28" s="12">
        <f>IF(M28=0,0,+Données_générales!$B$28)</f>
        <v>0</v>
      </c>
      <c r="O28" s="13">
        <f>+(HOUR(ABS(M28-N28))*3600)+(MINUTE(ABS(M28-N28))*60)+(SECOND(ABS(M28-N28)))*Données_générales!$B$22</f>
        <v>0</v>
      </c>
      <c r="P28" s="111">
        <f t="shared" si="7"/>
        <v>0</v>
      </c>
      <c r="Q28" s="111">
        <f t="shared" si="8"/>
        <v>0</v>
      </c>
      <c r="R28" s="17"/>
      <c r="S28" s="11">
        <f>+R28*Données_générales!$B$20</f>
        <v>0</v>
      </c>
      <c r="T28" s="18"/>
      <c r="U28" s="12">
        <f>IF(T28=0,0,+Données_générales!$B$30)</f>
        <v>0</v>
      </c>
      <c r="V28" s="13">
        <f>+(HOUR(ABS(T28-U28))*3600)+(MINUTE(ABS(T28-U28))*60)+(SECOND(ABS(T28-U28)))*Données_générales!$B$22</f>
        <v>0</v>
      </c>
      <c r="W28" s="111">
        <f t="shared" si="9"/>
        <v>0</v>
      </c>
      <c r="X28" s="111">
        <f t="shared" si="10"/>
        <v>0</v>
      </c>
      <c r="Y28" s="17"/>
      <c r="Z28" s="11">
        <f>+Y28*Données_générales!$B$20</f>
        <v>0</v>
      </c>
      <c r="AA28" s="18"/>
      <c r="AB28" s="12">
        <f>IF(AA28=0,0,+Données_générales!$B$32)</f>
        <v>0</v>
      </c>
      <c r="AC28" s="13">
        <f>+(HOUR(ABS(AA28-AB28))*3600)+(MINUTE(ABS(AA28-AB28))*60)+(SECOND(ABS(AA28-AB28)))*Données_générales!$B$22</f>
        <v>0</v>
      </c>
      <c r="AD28" s="111">
        <f t="shared" si="11"/>
        <v>0</v>
      </c>
      <c r="AE28" s="111">
        <f t="shared" si="12"/>
        <v>0</v>
      </c>
      <c r="AF28" s="112">
        <f t="shared" si="13"/>
        <v>0</v>
      </c>
      <c r="AG28" s="37"/>
      <c r="AH28" s="11"/>
    </row>
    <row r="29" spans="1:34" ht="14.25" customHeight="1">
      <c r="A29" s="17"/>
      <c r="B29" s="17"/>
      <c r="C29" s="31"/>
      <c r="D29" s="31"/>
      <c r="E29" s="31"/>
      <c r="F29" s="31"/>
      <c r="G29" s="17"/>
      <c r="H29" s="17"/>
      <c r="I29" s="17"/>
      <c r="J29" s="43">
        <f>IF(I29=0,0,(Saisie_confirmés!$I29-Données_générales!$B$24)*Données_générales!$B$26)</f>
        <v>0</v>
      </c>
      <c r="K29" s="17"/>
      <c r="L29" s="11">
        <f>+K29*Données_générales!$B$20</f>
        <v>0</v>
      </c>
      <c r="M29" s="18"/>
      <c r="N29" s="12">
        <f>IF(M29=0,0,+Données_générales!$B$28)</f>
        <v>0</v>
      </c>
      <c r="O29" s="13">
        <f>+(HOUR(ABS(M29-N29))*3600)+(MINUTE(ABS(M29-N29))*60)+(SECOND(ABS(M29-N29)))*Données_générales!$B$22</f>
        <v>0</v>
      </c>
      <c r="P29" s="111">
        <f t="shared" si="7"/>
        <v>0</v>
      </c>
      <c r="Q29" s="111">
        <f t="shared" si="8"/>
        <v>0</v>
      </c>
      <c r="R29" s="17"/>
      <c r="S29" s="11">
        <f>+R29*Données_générales!$B$20</f>
        <v>0</v>
      </c>
      <c r="T29" s="18"/>
      <c r="U29" s="12">
        <f>IF(T29=0,0,+Données_générales!$B$30)</f>
        <v>0</v>
      </c>
      <c r="V29" s="13">
        <f>+(HOUR(ABS(T29-U29))*3600)+(MINUTE(ABS(T29-U29))*60)+(SECOND(ABS(T29-U29)))*Données_générales!$B$22</f>
        <v>0</v>
      </c>
      <c r="W29" s="111">
        <f t="shared" si="9"/>
        <v>0</v>
      </c>
      <c r="X29" s="111">
        <f t="shared" si="10"/>
        <v>0</v>
      </c>
      <c r="Y29" s="17"/>
      <c r="Z29" s="11">
        <f>+Y29*Données_générales!$B$20</f>
        <v>0</v>
      </c>
      <c r="AA29" s="18"/>
      <c r="AB29" s="12">
        <f>IF(AA29=0,0,+Données_générales!$B$32)</f>
        <v>0</v>
      </c>
      <c r="AC29" s="13">
        <f>+(HOUR(ABS(AA29-AB29))*3600)+(MINUTE(ABS(AA29-AB29))*60)+(SECOND(ABS(AA29-AB29)))*Données_générales!$B$22</f>
        <v>0</v>
      </c>
      <c r="AD29" s="111">
        <f t="shared" si="11"/>
        <v>0</v>
      </c>
      <c r="AE29" s="111">
        <f t="shared" si="12"/>
        <v>0</v>
      </c>
      <c r="AF29" s="112">
        <f t="shared" si="13"/>
        <v>0</v>
      </c>
      <c r="AG29" s="37"/>
      <c r="AH29" s="11"/>
    </row>
    <row r="30" spans="1:34" ht="14.25" customHeight="1">
      <c r="A30" s="17"/>
      <c r="B30" s="17"/>
      <c r="C30" s="31"/>
      <c r="D30" s="31"/>
      <c r="E30" s="31"/>
      <c r="F30" s="31"/>
      <c r="G30" s="17"/>
      <c r="H30" s="17"/>
      <c r="I30" s="17"/>
      <c r="J30" s="43">
        <f>IF(I30=0,0,(Saisie_confirmés!$I30-Données_générales!$B$24)*Données_générales!$B$26)</f>
        <v>0</v>
      </c>
      <c r="K30" s="17"/>
      <c r="L30" s="11">
        <f>+K30*Données_générales!$B$20</f>
        <v>0</v>
      </c>
      <c r="M30" s="18"/>
      <c r="N30" s="12">
        <f>IF(M30=0,0,+Données_générales!$B$28)</f>
        <v>0</v>
      </c>
      <c r="O30" s="13">
        <f>+(HOUR(ABS(M30-N30))*3600)+(MINUTE(ABS(M30-N30))*60)+(SECOND(ABS(M30-N30)))*Données_générales!$B$22</f>
        <v>0</v>
      </c>
      <c r="P30" s="111">
        <f t="shared" si="7"/>
        <v>0</v>
      </c>
      <c r="Q30" s="111">
        <f t="shared" si="8"/>
        <v>0</v>
      </c>
      <c r="R30" s="17"/>
      <c r="S30" s="11">
        <f>+R30*Données_générales!$B$20</f>
        <v>0</v>
      </c>
      <c r="T30" s="18"/>
      <c r="U30" s="12">
        <f>IF(T30=0,0,+Données_générales!$B$30)</f>
        <v>0</v>
      </c>
      <c r="V30" s="13">
        <f>+(HOUR(ABS(T30-U30))*3600)+(MINUTE(ABS(T30-U30))*60)+(SECOND(ABS(T30-U30)))*Données_générales!$B$22</f>
        <v>0</v>
      </c>
      <c r="W30" s="111">
        <f t="shared" si="9"/>
        <v>0</v>
      </c>
      <c r="X30" s="111">
        <f t="shared" si="10"/>
        <v>0</v>
      </c>
      <c r="Y30" s="17"/>
      <c r="Z30" s="11">
        <f>+Y30*Données_générales!$B$20</f>
        <v>0</v>
      </c>
      <c r="AA30" s="18"/>
      <c r="AB30" s="12">
        <f>IF(AA30=0,0,+Données_générales!$B$32)</f>
        <v>0</v>
      </c>
      <c r="AC30" s="13">
        <f>+(HOUR(ABS(AA30-AB30))*3600)+(MINUTE(ABS(AA30-AB30))*60)+(SECOND(ABS(AA30-AB30)))*Données_générales!$B$22</f>
        <v>0</v>
      </c>
      <c r="AD30" s="111">
        <f t="shared" si="11"/>
        <v>0</v>
      </c>
      <c r="AE30" s="111">
        <f t="shared" si="12"/>
        <v>0</v>
      </c>
      <c r="AF30" s="112">
        <f t="shared" si="13"/>
        <v>0</v>
      </c>
      <c r="AG30" s="37"/>
      <c r="AH30" s="11"/>
    </row>
    <row r="31" spans="1:34" ht="14.25" customHeight="1">
      <c r="A31" s="17"/>
      <c r="B31" s="17"/>
      <c r="C31" s="31"/>
      <c r="D31" s="31"/>
      <c r="E31" s="31"/>
      <c r="F31" s="31"/>
      <c r="G31" s="17"/>
      <c r="H31" s="17"/>
      <c r="I31" s="17"/>
      <c r="J31" s="43">
        <f>IF(I31=0,0,(Saisie_confirmés!$I31-Données_générales!$B$24)*Données_générales!$B$26)</f>
        <v>0</v>
      </c>
      <c r="K31" s="17"/>
      <c r="L31" s="11">
        <f>+K31*Données_générales!$B$20</f>
        <v>0</v>
      </c>
      <c r="M31" s="18"/>
      <c r="N31" s="12">
        <f>IF(M31=0,0,+Données_générales!$B$28)</f>
        <v>0</v>
      </c>
      <c r="O31" s="13">
        <f>+(HOUR(ABS(M31-N31))*3600)+(MINUTE(ABS(M31-N31))*60)+(SECOND(ABS(M31-N31)))*Données_générales!$B$22</f>
        <v>0</v>
      </c>
      <c r="P31" s="111">
        <f t="shared" si="7"/>
        <v>0</v>
      </c>
      <c r="Q31" s="111">
        <f t="shared" si="8"/>
        <v>0</v>
      </c>
      <c r="R31" s="17"/>
      <c r="S31" s="11">
        <f>+R31*Données_générales!$B$20</f>
        <v>0</v>
      </c>
      <c r="T31" s="18"/>
      <c r="U31" s="12">
        <f>IF(T31=0,0,+Données_générales!$B$30)</f>
        <v>0</v>
      </c>
      <c r="V31" s="13">
        <f>+(HOUR(ABS(T31-U31))*3600)+(MINUTE(ABS(T31-U31))*60)+(SECOND(ABS(T31-U31)))*Données_générales!$B$22</f>
        <v>0</v>
      </c>
      <c r="W31" s="111">
        <f t="shared" si="9"/>
        <v>0</v>
      </c>
      <c r="X31" s="111">
        <f t="shared" si="10"/>
        <v>0</v>
      </c>
      <c r="Y31" s="17"/>
      <c r="Z31" s="11">
        <f>+Y31*Données_générales!$B$20</f>
        <v>0</v>
      </c>
      <c r="AA31" s="18"/>
      <c r="AB31" s="12">
        <f>IF(AA31=0,0,+Données_générales!$B$32)</f>
        <v>0</v>
      </c>
      <c r="AC31" s="13">
        <f>+(HOUR(ABS(AA31-AB31))*3600)+(MINUTE(ABS(AA31-AB31))*60)+(SECOND(ABS(AA31-AB31)))*Données_générales!$B$22</f>
        <v>0</v>
      </c>
      <c r="AD31" s="111">
        <f t="shared" si="11"/>
        <v>0</v>
      </c>
      <c r="AE31" s="111">
        <f t="shared" si="12"/>
        <v>0</v>
      </c>
      <c r="AF31" s="112">
        <f t="shared" si="13"/>
        <v>0</v>
      </c>
      <c r="AG31" s="37"/>
      <c r="AH31" s="11"/>
    </row>
    <row r="32" spans="1:34" ht="14.25" customHeight="1">
      <c r="A32" s="17"/>
      <c r="B32" s="17"/>
      <c r="C32" s="31"/>
      <c r="D32" s="31"/>
      <c r="E32" s="31"/>
      <c r="F32" s="31"/>
      <c r="G32" s="17"/>
      <c r="H32" s="17"/>
      <c r="I32" s="17"/>
      <c r="J32" s="43">
        <f>IF(I32=0,0,(Saisie_confirmés!$I32-Données_générales!$B$24)*Données_générales!$B$26)</f>
        <v>0</v>
      </c>
      <c r="K32" s="17"/>
      <c r="L32" s="11">
        <f>+K32*Données_générales!$B$20</f>
        <v>0</v>
      </c>
      <c r="M32" s="18"/>
      <c r="N32" s="12">
        <f>IF(M32=0,0,+Données_générales!$B$28)</f>
        <v>0</v>
      </c>
      <c r="O32" s="13">
        <f>+(HOUR(ABS(M32-N32))*3600)+(MINUTE(ABS(M32-N32))*60)+(SECOND(ABS(M32-N32)))*Données_générales!$B$22</f>
        <v>0</v>
      </c>
      <c r="P32" s="111">
        <f t="shared" si="7"/>
        <v>0</v>
      </c>
      <c r="Q32" s="111">
        <f t="shared" si="8"/>
        <v>0</v>
      </c>
      <c r="R32" s="17"/>
      <c r="S32" s="11">
        <f>+R32*Données_générales!$B$20</f>
        <v>0</v>
      </c>
      <c r="T32" s="18"/>
      <c r="U32" s="12">
        <f>IF(T32=0,0,+Données_générales!$B$30)</f>
        <v>0</v>
      </c>
      <c r="V32" s="13">
        <f>+(HOUR(ABS(T32-U32))*3600)+(MINUTE(ABS(T32-U32))*60)+(SECOND(ABS(T32-U32)))*Données_générales!$B$22</f>
        <v>0</v>
      </c>
      <c r="W32" s="111">
        <f t="shared" si="9"/>
        <v>0</v>
      </c>
      <c r="X32" s="111">
        <f t="shared" si="10"/>
        <v>0</v>
      </c>
      <c r="Y32" s="17"/>
      <c r="Z32" s="11">
        <f>+Y32*Données_générales!$B$20</f>
        <v>0</v>
      </c>
      <c r="AA32" s="18"/>
      <c r="AB32" s="12">
        <f>IF(AA32=0,0,+Données_générales!$B$32)</f>
        <v>0</v>
      </c>
      <c r="AC32" s="13">
        <f>+(HOUR(ABS(AA32-AB32))*3600)+(MINUTE(ABS(AA32-AB32))*60)+(SECOND(ABS(AA32-AB32)))*Données_générales!$B$22</f>
        <v>0</v>
      </c>
      <c r="AD32" s="111">
        <f t="shared" si="11"/>
        <v>0</v>
      </c>
      <c r="AE32" s="111">
        <f t="shared" si="12"/>
        <v>0</v>
      </c>
      <c r="AF32" s="112">
        <f t="shared" si="13"/>
        <v>0</v>
      </c>
      <c r="AG32" s="37"/>
      <c r="AH32" s="11"/>
    </row>
    <row r="33" spans="1:34" ht="14.25" customHeight="1">
      <c r="A33" s="17"/>
      <c r="B33" s="17"/>
      <c r="C33" s="31"/>
      <c r="D33" s="31"/>
      <c r="E33" s="31"/>
      <c r="F33" s="31"/>
      <c r="G33" s="17"/>
      <c r="H33" s="17"/>
      <c r="I33" s="17"/>
      <c r="J33" s="43">
        <f>IF(I33=0,0,(Saisie_confirmés!$I33-Données_générales!$B$24)*Données_générales!$B$26)</f>
        <v>0</v>
      </c>
      <c r="K33" s="17"/>
      <c r="L33" s="11">
        <f>+K33*Données_générales!$B$20</f>
        <v>0</v>
      </c>
      <c r="M33" s="18"/>
      <c r="N33" s="12">
        <f>IF(M33=0,0,+Données_générales!$B$28)</f>
        <v>0</v>
      </c>
      <c r="O33" s="13">
        <f>+(HOUR(ABS(M33-N33))*3600)+(MINUTE(ABS(M33-N33))*60)+(SECOND(ABS(M33-N33)))*Données_générales!$B$22</f>
        <v>0</v>
      </c>
      <c r="P33" s="111">
        <f t="shared" si="7"/>
        <v>0</v>
      </c>
      <c r="Q33" s="111">
        <f t="shared" si="8"/>
        <v>0</v>
      </c>
      <c r="R33" s="17"/>
      <c r="S33" s="11">
        <f>+R33*Données_générales!$B$20</f>
        <v>0</v>
      </c>
      <c r="T33" s="18"/>
      <c r="U33" s="12">
        <f>IF(T33=0,0,+Données_générales!$B$30)</f>
        <v>0</v>
      </c>
      <c r="V33" s="13">
        <f>+(HOUR(ABS(T33-U33))*3600)+(MINUTE(ABS(T33-U33))*60)+(SECOND(ABS(T33-U33)))*Données_générales!$B$22</f>
        <v>0</v>
      </c>
      <c r="W33" s="111">
        <f t="shared" si="9"/>
        <v>0</v>
      </c>
      <c r="X33" s="111">
        <f t="shared" si="10"/>
        <v>0</v>
      </c>
      <c r="Y33" s="17"/>
      <c r="Z33" s="11">
        <f>+Y33*Données_générales!$B$20</f>
        <v>0</v>
      </c>
      <c r="AA33" s="18"/>
      <c r="AB33" s="12">
        <f>IF(AA33=0,0,+Données_générales!$B$32)</f>
        <v>0</v>
      </c>
      <c r="AC33" s="13">
        <f>+(HOUR(ABS(AA33-AB33))*3600)+(MINUTE(ABS(AA33-AB33))*60)+(SECOND(ABS(AA33-AB33)))*Données_générales!$B$22</f>
        <v>0</v>
      </c>
      <c r="AD33" s="111">
        <f t="shared" si="11"/>
        <v>0</v>
      </c>
      <c r="AE33" s="111">
        <f t="shared" si="12"/>
        <v>0</v>
      </c>
      <c r="AF33" s="112">
        <f t="shared" si="13"/>
        <v>0</v>
      </c>
      <c r="AG33" s="37"/>
      <c r="AH33" s="11"/>
    </row>
    <row r="34" spans="1:34" ht="14.25" customHeight="1">
      <c r="A34" s="17"/>
      <c r="B34" s="17"/>
      <c r="C34" s="31"/>
      <c r="D34" s="31"/>
      <c r="E34" s="31"/>
      <c r="F34" s="31"/>
      <c r="G34" s="17"/>
      <c r="H34" s="17"/>
      <c r="I34" s="17"/>
      <c r="J34" s="43">
        <f>IF(I34=0,0,(Saisie_confirmés!$I34-Données_générales!$B$24)*Données_générales!$B$26)</f>
        <v>0</v>
      </c>
      <c r="K34" s="17"/>
      <c r="L34" s="11">
        <f>+K34*Données_générales!$B$20</f>
        <v>0</v>
      </c>
      <c r="M34" s="18"/>
      <c r="N34" s="12">
        <f>IF(M34=0,0,+Données_générales!$B$28)</f>
        <v>0</v>
      </c>
      <c r="O34" s="13">
        <f>+(HOUR(ABS(M34-N34))*3600)+(MINUTE(ABS(M34-N34))*60)+(SECOND(ABS(M34-N34)))*Données_générales!$B$22</f>
        <v>0</v>
      </c>
      <c r="P34" s="111">
        <f t="shared" si="7"/>
        <v>0</v>
      </c>
      <c r="Q34" s="111">
        <f t="shared" si="8"/>
        <v>0</v>
      </c>
      <c r="R34" s="17"/>
      <c r="S34" s="11">
        <f>+R34*Données_générales!$B$20</f>
        <v>0</v>
      </c>
      <c r="T34" s="18"/>
      <c r="U34" s="12">
        <f>IF(T34=0,0,+Données_générales!$B$30)</f>
        <v>0</v>
      </c>
      <c r="V34" s="13">
        <f>+(HOUR(ABS(T34-U34))*3600)+(MINUTE(ABS(T34-U34))*60)+(SECOND(ABS(T34-U34)))*Données_générales!$B$22</f>
        <v>0</v>
      </c>
      <c r="W34" s="111">
        <f t="shared" si="9"/>
        <v>0</v>
      </c>
      <c r="X34" s="111">
        <f t="shared" si="10"/>
        <v>0</v>
      </c>
      <c r="Y34" s="17"/>
      <c r="Z34" s="11">
        <f>+Y34*Données_générales!$B$20</f>
        <v>0</v>
      </c>
      <c r="AA34" s="18"/>
      <c r="AB34" s="12">
        <f>IF(AA34=0,0,+Données_générales!$B$32)</f>
        <v>0</v>
      </c>
      <c r="AC34" s="13">
        <f>+(HOUR(ABS(AA34-AB34))*3600)+(MINUTE(ABS(AA34-AB34))*60)+(SECOND(ABS(AA34-AB34)))*Données_générales!$B$22</f>
        <v>0</v>
      </c>
      <c r="AD34" s="111">
        <f t="shared" si="11"/>
        <v>0</v>
      </c>
      <c r="AE34" s="111">
        <f t="shared" si="12"/>
        <v>0</v>
      </c>
      <c r="AF34" s="112">
        <f t="shared" si="13"/>
        <v>0</v>
      </c>
      <c r="AG34" s="37"/>
      <c r="AH34" s="11"/>
    </row>
    <row r="35" spans="1:34" ht="14.25" customHeight="1">
      <c r="A35" s="17"/>
      <c r="B35" s="17"/>
      <c r="C35" s="31"/>
      <c r="D35" s="31"/>
      <c r="E35" s="31"/>
      <c r="F35" s="31"/>
      <c r="G35" s="17"/>
      <c r="H35" s="17"/>
      <c r="I35" s="17"/>
      <c r="J35" s="43">
        <f>IF(I35=0,0,(Saisie_confirmés!$I35-Données_générales!$B$24)*Données_générales!$B$26)</f>
        <v>0</v>
      </c>
      <c r="K35" s="17"/>
      <c r="L35" s="11">
        <f>+K35*Données_générales!$B$20</f>
        <v>0</v>
      </c>
      <c r="M35" s="18"/>
      <c r="N35" s="12">
        <f>IF(M35=0,0,+Données_générales!$B$28)</f>
        <v>0</v>
      </c>
      <c r="O35" s="13">
        <f>+(HOUR(ABS(M35-N35))*3600)+(MINUTE(ABS(M35-N35))*60)+(SECOND(ABS(M35-N35)))*Données_générales!$B$22</f>
        <v>0</v>
      </c>
      <c r="P35" s="111">
        <f t="shared" si="7"/>
        <v>0</v>
      </c>
      <c r="Q35" s="111">
        <f t="shared" si="8"/>
        <v>0</v>
      </c>
      <c r="R35" s="17"/>
      <c r="S35" s="11">
        <f>+R35*Données_générales!$B$20</f>
        <v>0</v>
      </c>
      <c r="T35" s="18"/>
      <c r="U35" s="12">
        <f>IF(T35=0,0,+Données_générales!$B$30)</f>
        <v>0</v>
      </c>
      <c r="V35" s="13">
        <f>+(HOUR(ABS(T35-U35))*3600)+(MINUTE(ABS(T35-U35))*60)+(SECOND(ABS(T35-U35)))*Données_générales!$B$22</f>
        <v>0</v>
      </c>
      <c r="W35" s="111">
        <f t="shared" si="9"/>
        <v>0</v>
      </c>
      <c r="X35" s="111">
        <f t="shared" si="10"/>
        <v>0</v>
      </c>
      <c r="Y35" s="17"/>
      <c r="Z35" s="11">
        <f>+Y35*Données_générales!$B$20</f>
        <v>0</v>
      </c>
      <c r="AA35" s="18"/>
      <c r="AB35" s="12">
        <f>IF(AA35=0,0,+Données_générales!$B$32)</f>
        <v>0</v>
      </c>
      <c r="AC35" s="13">
        <f>+(HOUR(ABS(AA35-AB35))*3600)+(MINUTE(ABS(AA35-AB35))*60)+(SECOND(ABS(AA35-AB35)))*Données_générales!$B$22</f>
        <v>0</v>
      </c>
      <c r="AD35" s="111">
        <f t="shared" si="11"/>
        <v>0</v>
      </c>
      <c r="AE35" s="111">
        <f t="shared" si="12"/>
        <v>0</v>
      </c>
      <c r="AF35" s="112">
        <f t="shared" si="13"/>
        <v>0</v>
      </c>
      <c r="AG35" s="37"/>
      <c r="AH35" s="11"/>
    </row>
    <row r="36" spans="1:34" ht="14.25" customHeight="1">
      <c r="A36" s="17"/>
      <c r="B36" s="17"/>
      <c r="C36" s="31"/>
      <c r="D36" s="31"/>
      <c r="E36" s="31"/>
      <c r="F36" s="31"/>
      <c r="G36" s="17"/>
      <c r="H36" s="17"/>
      <c r="I36" s="17"/>
      <c r="J36" s="43">
        <f>IF(I36=0,0,(Saisie_confirmés!$I36-Données_générales!$B$24)*Données_générales!$B$26)</f>
        <v>0</v>
      </c>
      <c r="K36" s="17"/>
      <c r="L36" s="11">
        <f>+K36*Données_générales!$B$20</f>
        <v>0</v>
      </c>
      <c r="M36" s="18"/>
      <c r="N36" s="12">
        <f>IF(M36=0,0,+Données_générales!$B$28)</f>
        <v>0</v>
      </c>
      <c r="O36" s="13">
        <f>+(HOUR(ABS(M36-N36))*3600)+(MINUTE(ABS(M36-N36))*60)+(SECOND(ABS(M36-N36)))*Données_générales!$B$22</f>
        <v>0</v>
      </c>
      <c r="P36" s="111">
        <f t="shared" si="7"/>
        <v>0</v>
      </c>
      <c r="Q36" s="111">
        <f t="shared" si="8"/>
        <v>0</v>
      </c>
      <c r="R36" s="17"/>
      <c r="S36" s="11">
        <f>+R36*Données_générales!$B$20</f>
        <v>0</v>
      </c>
      <c r="T36" s="18"/>
      <c r="U36" s="12">
        <f>IF(T36=0,0,+Données_générales!$B$30)</f>
        <v>0</v>
      </c>
      <c r="V36" s="13">
        <f>+(HOUR(ABS(T36-U36))*3600)+(MINUTE(ABS(T36-U36))*60)+(SECOND(ABS(T36-U36)))*Données_générales!$B$22</f>
        <v>0</v>
      </c>
      <c r="W36" s="111">
        <f t="shared" si="9"/>
        <v>0</v>
      </c>
      <c r="X36" s="111">
        <f t="shared" si="10"/>
        <v>0</v>
      </c>
      <c r="Y36" s="17"/>
      <c r="Z36" s="11">
        <f>+Y36*Données_générales!$B$20</f>
        <v>0</v>
      </c>
      <c r="AA36" s="18"/>
      <c r="AB36" s="12">
        <f>IF(AA36=0,0,+Données_générales!$B$32)</f>
        <v>0</v>
      </c>
      <c r="AC36" s="13">
        <f>+(HOUR(ABS(AA36-AB36))*3600)+(MINUTE(ABS(AA36-AB36))*60)+(SECOND(ABS(AA36-AB36)))*Données_générales!$B$22</f>
        <v>0</v>
      </c>
      <c r="AD36" s="111">
        <f t="shared" si="11"/>
        <v>0</v>
      </c>
      <c r="AE36" s="111">
        <f t="shared" si="12"/>
        <v>0</v>
      </c>
      <c r="AF36" s="112">
        <f t="shared" si="13"/>
        <v>0</v>
      </c>
      <c r="AG36" s="37"/>
      <c r="AH36" s="11"/>
    </row>
    <row r="37" spans="1:34" ht="14.25" customHeight="1">
      <c r="A37" s="17"/>
      <c r="B37" s="17"/>
      <c r="C37" s="31"/>
      <c r="D37" s="31"/>
      <c r="E37" s="31"/>
      <c r="F37" s="31"/>
      <c r="G37" s="17"/>
      <c r="H37" s="17"/>
      <c r="I37" s="17"/>
      <c r="J37" s="43">
        <f>IF(I37=0,0,(Saisie_confirmés!$I37-Données_générales!$B$24)*Données_générales!$B$26)</f>
        <v>0</v>
      </c>
      <c r="K37" s="17"/>
      <c r="L37" s="11">
        <f>+K37*Données_générales!$B$20</f>
        <v>0</v>
      </c>
      <c r="M37" s="18"/>
      <c r="N37" s="12">
        <f>IF(M37=0,0,+Données_générales!$B$28)</f>
        <v>0</v>
      </c>
      <c r="O37" s="13">
        <f>+(HOUR(ABS(M37-N37))*3600)+(MINUTE(ABS(M37-N37))*60)+(SECOND(ABS(M37-N37)))*Données_générales!$B$22</f>
        <v>0</v>
      </c>
      <c r="P37" s="111">
        <f t="shared" si="7"/>
        <v>0</v>
      </c>
      <c r="Q37" s="111">
        <f t="shared" si="8"/>
        <v>0</v>
      </c>
      <c r="R37" s="17"/>
      <c r="S37" s="11">
        <f>+R37*Données_générales!$B$20</f>
        <v>0</v>
      </c>
      <c r="T37" s="18"/>
      <c r="U37" s="12">
        <f>IF(T37=0,0,+Données_générales!$B$30)</f>
        <v>0</v>
      </c>
      <c r="V37" s="13">
        <f>+(HOUR(ABS(T37-U37))*3600)+(MINUTE(ABS(T37-U37))*60)+(SECOND(ABS(T37-U37)))*Données_générales!$B$22</f>
        <v>0</v>
      </c>
      <c r="W37" s="111">
        <f t="shared" si="9"/>
        <v>0</v>
      </c>
      <c r="X37" s="111">
        <f t="shared" si="10"/>
        <v>0</v>
      </c>
      <c r="Y37" s="17"/>
      <c r="Z37" s="11">
        <f>+Y37*Données_générales!$B$20</f>
        <v>0</v>
      </c>
      <c r="AA37" s="18"/>
      <c r="AB37" s="12">
        <f>IF(AA37=0,0,+Données_générales!$B$32)</f>
        <v>0</v>
      </c>
      <c r="AC37" s="13">
        <f>+(HOUR(ABS(AA37-AB37))*3600)+(MINUTE(ABS(AA37-AB37))*60)+(SECOND(ABS(AA37-AB37)))*Données_générales!$B$22</f>
        <v>0</v>
      </c>
      <c r="AD37" s="111">
        <f t="shared" si="11"/>
        <v>0</v>
      </c>
      <c r="AE37" s="111">
        <f t="shared" si="12"/>
        <v>0</v>
      </c>
      <c r="AF37" s="112">
        <f t="shared" si="13"/>
        <v>0</v>
      </c>
      <c r="AG37" s="37"/>
      <c r="AH37" s="11"/>
    </row>
    <row r="38" spans="1:34" ht="14.25" customHeight="1">
      <c r="A38" s="17"/>
      <c r="B38" s="17"/>
      <c r="C38" s="31"/>
      <c r="D38" s="31"/>
      <c r="E38" s="31"/>
      <c r="F38" s="31"/>
      <c r="G38" s="17"/>
      <c r="H38" s="17"/>
      <c r="I38" s="17"/>
      <c r="J38" s="43">
        <f>IF(I38=0,0,(Saisie_confirmés!$I38-Données_générales!$B$24)*Données_générales!$B$26)</f>
        <v>0</v>
      </c>
      <c r="K38" s="17"/>
      <c r="L38" s="11">
        <f>+K38*Données_générales!$B$20</f>
        <v>0</v>
      </c>
      <c r="M38" s="18"/>
      <c r="N38" s="12">
        <f>IF(M38=0,0,+Données_générales!$B$28)</f>
        <v>0</v>
      </c>
      <c r="O38" s="13">
        <f>+(HOUR(ABS(M38-N38))*3600)+(MINUTE(ABS(M38-N38))*60)+(SECOND(ABS(M38-N38)))*Données_générales!$B$22</f>
        <v>0</v>
      </c>
      <c r="P38" s="111">
        <f t="shared" si="7"/>
        <v>0</v>
      </c>
      <c r="Q38" s="111">
        <f t="shared" si="8"/>
        <v>0</v>
      </c>
      <c r="R38" s="17"/>
      <c r="S38" s="11">
        <f>+R38*Données_générales!$B$20</f>
        <v>0</v>
      </c>
      <c r="T38" s="18"/>
      <c r="U38" s="12">
        <f>IF(T38=0,0,+Données_générales!$B$30)</f>
        <v>0</v>
      </c>
      <c r="V38" s="13">
        <f>+(HOUR(ABS(T38-U38))*3600)+(MINUTE(ABS(T38-U38))*60)+(SECOND(ABS(T38-U38)))*Données_générales!$B$22</f>
        <v>0</v>
      </c>
      <c r="W38" s="111">
        <f t="shared" si="9"/>
        <v>0</v>
      </c>
      <c r="X38" s="111">
        <f t="shared" si="10"/>
        <v>0</v>
      </c>
      <c r="Y38" s="17"/>
      <c r="Z38" s="11">
        <f>+Y38*Données_générales!$B$20</f>
        <v>0</v>
      </c>
      <c r="AA38" s="18"/>
      <c r="AB38" s="12">
        <f>IF(AA38=0,0,+Données_générales!$B$32)</f>
        <v>0</v>
      </c>
      <c r="AC38" s="13">
        <f>+(HOUR(ABS(AA38-AB38))*3600)+(MINUTE(ABS(AA38-AB38))*60)+(SECOND(ABS(AA38-AB38)))*Données_générales!$B$22</f>
        <v>0</v>
      </c>
      <c r="AD38" s="111">
        <f t="shared" si="11"/>
        <v>0</v>
      </c>
      <c r="AE38" s="111">
        <f t="shared" si="12"/>
        <v>0</v>
      </c>
      <c r="AF38" s="112">
        <f t="shared" si="13"/>
        <v>0</v>
      </c>
      <c r="AG38" s="37"/>
      <c r="AH38" s="11"/>
    </row>
    <row r="39" spans="1:34" ht="14.25" customHeight="1">
      <c r="A39" s="17"/>
      <c r="B39" s="17"/>
      <c r="C39" s="31"/>
      <c r="D39" s="31"/>
      <c r="E39" s="31"/>
      <c r="F39" s="31"/>
      <c r="G39" s="17"/>
      <c r="H39" s="17"/>
      <c r="I39" s="17"/>
      <c r="J39" s="43">
        <f>IF(I39=0,0,(Saisie_confirmés!$I39-Données_générales!$B$24)*Données_générales!$B$26)</f>
        <v>0</v>
      </c>
      <c r="K39" s="17"/>
      <c r="L39" s="11">
        <f>+K39*Données_générales!$B$20</f>
        <v>0</v>
      </c>
      <c r="M39" s="18"/>
      <c r="N39" s="12">
        <f>IF(M39=0,0,+Données_générales!$B$28)</f>
        <v>0</v>
      </c>
      <c r="O39" s="13">
        <f>+(HOUR(ABS(M39-N39))*3600)+(MINUTE(ABS(M39-N39))*60)+(SECOND(ABS(M39-N39)))*Données_générales!$B$22</f>
        <v>0</v>
      </c>
      <c r="P39" s="111">
        <f t="shared" si="7"/>
        <v>0</v>
      </c>
      <c r="Q39" s="111">
        <f t="shared" si="8"/>
        <v>0</v>
      </c>
      <c r="R39" s="17"/>
      <c r="S39" s="11">
        <f>+R39*Données_générales!$B$20</f>
        <v>0</v>
      </c>
      <c r="T39" s="18"/>
      <c r="U39" s="12">
        <f>IF(T39=0,0,+Données_générales!$B$30)</f>
        <v>0</v>
      </c>
      <c r="V39" s="13">
        <f>+(HOUR(ABS(T39-U39))*3600)+(MINUTE(ABS(T39-U39))*60)+(SECOND(ABS(T39-U39)))*Données_générales!$B$22</f>
        <v>0</v>
      </c>
      <c r="W39" s="111">
        <f t="shared" si="9"/>
        <v>0</v>
      </c>
      <c r="X39" s="111">
        <f t="shared" si="10"/>
        <v>0</v>
      </c>
      <c r="Y39" s="17"/>
      <c r="Z39" s="11">
        <f>+Y39*Données_générales!$B$20</f>
        <v>0</v>
      </c>
      <c r="AA39" s="18"/>
      <c r="AB39" s="12">
        <f>IF(AA39=0,0,+Données_générales!$B$32)</f>
        <v>0</v>
      </c>
      <c r="AC39" s="13">
        <f>+(HOUR(ABS(AA39-AB39))*3600)+(MINUTE(ABS(AA39-AB39))*60)+(SECOND(ABS(AA39-AB39)))*Données_générales!$B$22</f>
        <v>0</v>
      </c>
      <c r="AD39" s="111">
        <f t="shared" si="11"/>
        <v>0</v>
      </c>
      <c r="AE39" s="111">
        <f t="shared" si="12"/>
        <v>0</v>
      </c>
      <c r="AF39" s="112">
        <f t="shared" si="13"/>
        <v>0</v>
      </c>
      <c r="AG39" s="37"/>
      <c r="AH39" s="11"/>
    </row>
    <row r="40" spans="1:34" ht="14.25" customHeight="1">
      <c r="A40" s="17"/>
      <c r="B40" s="17"/>
      <c r="C40" s="31"/>
      <c r="D40" s="31"/>
      <c r="E40" s="31"/>
      <c r="F40" s="31"/>
      <c r="G40" s="17"/>
      <c r="H40" s="17"/>
      <c r="I40" s="17"/>
      <c r="J40" s="43">
        <f>IF(I40=0,0,(Saisie_confirmés!$I40-Données_générales!$B$24)*Données_générales!$B$26)</f>
        <v>0</v>
      </c>
      <c r="K40" s="17"/>
      <c r="L40" s="11">
        <f>+K40*Données_générales!$B$20</f>
        <v>0</v>
      </c>
      <c r="M40" s="18"/>
      <c r="N40" s="12">
        <f>IF(M40=0,0,+Données_générales!$B$28)</f>
        <v>0</v>
      </c>
      <c r="O40" s="13">
        <f>+(HOUR(ABS(M40-N40))*3600)+(MINUTE(ABS(M40-N40))*60)+(SECOND(ABS(M40-N40)))*Données_générales!$B$22</f>
        <v>0</v>
      </c>
      <c r="P40" s="111">
        <f t="shared" si="7"/>
        <v>0</v>
      </c>
      <c r="Q40" s="111">
        <f t="shared" si="8"/>
        <v>0</v>
      </c>
      <c r="R40" s="17"/>
      <c r="S40" s="11">
        <f>+R40*Données_générales!$B$20</f>
        <v>0</v>
      </c>
      <c r="T40" s="18"/>
      <c r="U40" s="12">
        <f>IF(T40=0,0,+Données_générales!$B$30)</f>
        <v>0</v>
      </c>
      <c r="V40" s="13">
        <f>+(HOUR(ABS(T40-U40))*3600)+(MINUTE(ABS(T40-U40))*60)+(SECOND(ABS(T40-U40)))*Données_générales!$B$22</f>
        <v>0</v>
      </c>
      <c r="W40" s="111">
        <f t="shared" si="9"/>
        <v>0</v>
      </c>
      <c r="X40" s="111">
        <f t="shared" si="10"/>
        <v>0</v>
      </c>
      <c r="Y40" s="17"/>
      <c r="Z40" s="11">
        <f>+Y40*Données_générales!$B$20</f>
        <v>0</v>
      </c>
      <c r="AA40" s="18"/>
      <c r="AB40" s="12">
        <f>IF(AA40=0,0,+Données_générales!$B$32)</f>
        <v>0</v>
      </c>
      <c r="AC40" s="13">
        <f>+(HOUR(ABS(AA40-AB40))*3600)+(MINUTE(ABS(AA40-AB40))*60)+(SECOND(ABS(AA40-AB40)))*Données_générales!$B$22</f>
        <v>0</v>
      </c>
      <c r="AD40" s="111">
        <f t="shared" si="11"/>
        <v>0</v>
      </c>
      <c r="AE40" s="111">
        <f t="shared" si="12"/>
        <v>0</v>
      </c>
      <c r="AF40" s="112">
        <f t="shared" si="13"/>
        <v>0</v>
      </c>
      <c r="AG40" s="37"/>
      <c r="AH40" s="11"/>
    </row>
    <row r="41" spans="1:34" ht="14.25" customHeight="1">
      <c r="A41" s="17"/>
      <c r="B41" s="17"/>
      <c r="C41" s="31"/>
      <c r="D41" s="31"/>
      <c r="E41" s="31"/>
      <c r="F41" s="31"/>
      <c r="G41" s="17"/>
      <c r="H41" s="17"/>
      <c r="I41" s="17"/>
      <c r="J41" s="43">
        <f>IF(I41=0,0,(Saisie_confirmés!$I41-Données_générales!$B$24)*Données_générales!$B$26)</f>
        <v>0</v>
      </c>
      <c r="K41" s="17"/>
      <c r="L41" s="11">
        <f>+K41*Données_générales!$B$20</f>
        <v>0</v>
      </c>
      <c r="M41" s="18"/>
      <c r="N41" s="12">
        <f>IF(M41=0,0,+Données_générales!$B$28)</f>
        <v>0</v>
      </c>
      <c r="O41" s="13">
        <f>+(HOUR(ABS(M41-N41))*3600)+(MINUTE(ABS(M41-N41))*60)+(SECOND(ABS(M41-N41)))*Données_générales!$B$22</f>
        <v>0</v>
      </c>
      <c r="P41" s="111">
        <f t="shared" si="7"/>
        <v>0</v>
      </c>
      <c r="Q41" s="111">
        <f t="shared" si="8"/>
        <v>0</v>
      </c>
      <c r="R41" s="17"/>
      <c r="S41" s="11">
        <f>+R41*Données_générales!$B$20</f>
        <v>0</v>
      </c>
      <c r="T41" s="18"/>
      <c r="U41" s="12">
        <f>IF(T41=0,0,+Données_générales!$B$30)</f>
        <v>0</v>
      </c>
      <c r="V41" s="13">
        <f>+(HOUR(ABS(T41-U41))*3600)+(MINUTE(ABS(T41-U41))*60)+(SECOND(ABS(T41-U41)))*Données_générales!$B$22</f>
        <v>0</v>
      </c>
      <c r="W41" s="111">
        <f t="shared" si="9"/>
        <v>0</v>
      </c>
      <c r="X41" s="111">
        <f t="shared" si="10"/>
        <v>0</v>
      </c>
      <c r="Y41" s="17"/>
      <c r="Z41" s="11">
        <f>+Y41*Données_générales!$B$20</f>
        <v>0</v>
      </c>
      <c r="AA41" s="18"/>
      <c r="AB41" s="12">
        <f>IF(AA41=0,0,+Données_générales!$B$32)</f>
        <v>0</v>
      </c>
      <c r="AC41" s="13">
        <f>+(HOUR(ABS(AA41-AB41))*3600)+(MINUTE(ABS(AA41-AB41))*60)+(SECOND(ABS(AA41-AB41)))*Données_générales!$B$22</f>
        <v>0</v>
      </c>
      <c r="AD41" s="111">
        <f t="shared" si="11"/>
        <v>0</v>
      </c>
      <c r="AE41" s="111">
        <f t="shared" si="12"/>
        <v>0</v>
      </c>
      <c r="AF41" s="112">
        <f t="shared" si="13"/>
        <v>0</v>
      </c>
      <c r="AG41" s="37"/>
      <c r="AH41" s="11"/>
    </row>
    <row r="42" spans="1:34" ht="14.25" customHeight="1">
      <c r="A42" s="17"/>
      <c r="B42" s="17"/>
      <c r="C42" s="31"/>
      <c r="D42" s="31"/>
      <c r="E42" s="31"/>
      <c r="F42" s="31"/>
      <c r="G42" s="17"/>
      <c r="H42" s="17"/>
      <c r="I42" s="17"/>
      <c r="J42" s="43">
        <f>IF(I42=0,0,(Saisie_confirmés!$I42-Données_générales!$B$24)*Données_générales!$B$26)</f>
        <v>0</v>
      </c>
      <c r="K42" s="17"/>
      <c r="L42" s="11">
        <f>+K42*Données_générales!$B$20</f>
        <v>0</v>
      </c>
      <c r="M42" s="18"/>
      <c r="N42" s="12">
        <f>IF(M42=0,0,+Données_générales!$B$28)</f>
        <v>0</v>
      </c>
      <c r="O42" s="13">
        <f>+(HOUR(ABS(M42-N42))*3600)+(MINUTE(ABS(M42-N42))*60)+(SECOND(ABS(M42-N42)))*Données_générales!$B$22</f>
        <v>0</v>
      </c>
      <c r="P42" s="111">
        <f t="shared" si="7"/>
        <v>0</v>
      </c>
      <c r="Q42" s="111">
        <f t="shared" si="8"/>
        <v>0</v>
      </c>
      <c r="R42" s="17"/>
      <c r="S42" s="11">
        <f>+R42*Données_générales!$B$20</f>
        <v>0</v>
      </c>
      <c r="T42" s="18"/>
      <c r="U42" s="12">
        <f>IF(T42=0,0,+Données_générales!$B$30)</f>
        <v>0</v>
      </c>
      <c r="V42" s="13">
        <f>+(HOUR(ABS(T42-U42))*3600)+(MINUTE(ABS(T42-U42))*60)+(SECOND(ABS(T42-U42)))*Données_générales!$B$22</f>
        <v>0</v>
      </c>
      <c r="W42" s="111">
        <f t="shared" si="9"/>
        <v>0</v>
      </c>
      <c r="X42" s="111">
        <f t="shared" si="10"/>
        <v>0</v>
      </c>
      <c r="Y42" s="17"/>
      <c r="Z42" s="11">
        <f>+Y42*Données_générales!$B$20</f>
        <v>0</v>
      </c>
      <c r="AA42" s="18"/>
      <c r="AB42" s="12">
        <f>IF(AA42=0,0,+Données_générales!$B$32)</f>
        <v>0</v>
      </c>
      <c r="AC42" s="13">
        <f>+(HOUR(ABS(AA42-AB42))*3600)+(MINUTE(ABS(AA42-AB42))*60)+(SECOND(ABS(AA42-AB42)))*Données_générales!$B$22</f>
        <v>0</v>
      </c>
      <c r="AD42" s="111">
        <f t="shared" si="11"/>
        <v>0</v>
      </c>
      <c r="AE42" s="111">
        <f t="shared" si="12"/>
        <v>0</v>
      </c>
      <c r="AF42" s="112">
        <f t="shared" si="13"/>
        <v>0</v>
      </c>
      <c r="AG42" s="37"/>
      <c r="AH42" s="11"/>
    </row>
    <row r="43" spans="1:34" ht="14.25" customHeight="1">
      <c r="A43" s="17"/>
      <c r="B43" s="17"/>
      <c r="C43" s="31"/>
      <c r="D43" s="31"/>
      <c r="E43" s="31"/>
      <c r="F43" s="31"/>
      <c r="G43" s="17"/>
      <c r="H43" s="17"/>
      <c r="I43" s="17"/>
      <c r="J43" s="43">
        <f>IF(I43=0,0,(Saisie_confirmés!$I43-Données_générales!$B$24)*Données_générales!$B$26)</f>
        <v>0</v>
      </c>
      <c r="K43" s="17"/>
      <c r="L43" s="11">
        <f>+K43*Données_générales!$B$20</f>
        <v>0</v>
      </c>
      <c r="M43" s="18"/>
      <c r="N43" s="12">
        <f>IF(M43=0,0,+Données_générales!$B$28)</f>
        <v>0</v>
      </c>
      <c r="O43" s="13">
        <f>+(HOUR(ABS(M43-N43))*3600)+(MINUTE(ABS(M43-N43))*60)+(SECOND(ABS(M43-N43)))*Données_générales!$B$22</f>
        <v>0</v>
      </c>
      <c r="P43" s="111">
        <f t="shared" si="7"/>
        <v>0</v>
      </c>
      <c r="Q43" s="111">
        <f t="shared" si="8"/>
        <v>0</v>
      </c>
      <c r="R43" s="17"/>
      <c r="S43" s="11">
        <f>+R43*Données_générales!$B$20</f>
        <v>0</v>
      </c>
      <c r="T43" s="18"/>
      <c r="U43" s="12">
        <f>IF(T43=0,0,+Données_générales!$B$30)</f>
        <v>0</v>
      </c>
      <c r="V43" s="13">
        <f>+(HOUR(ABS(T43-U43))*3600)+(MINUTE(ABS(T43-U43))*60)+(SECOND(ABS(T43-U43)))*Données_générales!$B$22</f>
        <v>0</v>
      </c>
      <c r="W43" s="111">
        <f t="shared" si="9"/>
        <v>0</v>
      </c>
      <c r="X43" s="111">
        <f t="shared" si="10"/>
        <v>0</v>
      </c>
      <c r="Y43" s="17"/>
      <c r="Z43" s="11">
        <f>+Y43*Données_générales!$B$20</f>
        <v>0</v>
      </c>
      <c r="AA43" s="18"/>
      <c r="AB43" s="12">
        <f>IF(AA43=0,0,+Données_générales!$B$32)</f>
        <v>0</v>
      </c>
      <c r="AC43" s="13">
        <f>+(HOUR(ABS(AA43-AB43))*3600)+(MINUTE(ABS(AA43-AB43))*60)+(SECOND(ABS(AA43-AB43)))*Données_générales!$B$22</f>
        <v>0</v>
      </c>
      <c r="AD43" s="111">
        <f t="shared" si="11"/>
        <v>0</v>
      </c>
      <c r="AE43" s="111">
        <f t="shared" si="12"/>
        <v>0</v>
      </c>
      <c r="AF43" s="112">
        <f t="shared" si="13"/>
        <v>0</v>
      </c>
      <c r="AG43" s="37"/>
      <c r="AH43" s="11"/>
    </row>
    <row r="44" spans="1:34" ht="14.25" customHeight="1">
      <c r="A44" s="17"/>
      <c r="B44" s="17"/>
      <c r="C44" s="31"/>
      <c r="D44" s="31"/>
      <c r="E44" s="31"/>
      <c r="F44" s="31"/>
      <c r="G44" s="17"/>
      <c r="H44" s="17"/>
      <c r="I44" s="17"/>
      <c r="J44" s="43">
        <f>IF(I44=0,0,(Saisie_confirmés!$I44-Données_générales!$B$24)*Données_générales!$B$26)</f>
        <v>0</v>
      </c>
      <c r="K44" s="17"/>
      <c r="L44" s="11">
        <f>+K44*Données_générales!$B$20</f>
        <v>0</v>
      </c>
      <c r="M44" s="18"/>
      <c r="N44" s="12">
        <f>IF(M44=0,0,+Données_générales!$B$28)</f>
        <v>0</v>
      </c>
      <c r="O44" s="13">
        <f>+(HOUR(ABS(M44-N44))*3600)+(MINUTE(ABS(M44-N44))*60)+(SECOND(ABS(M44-N44)))*Données_générales!$B$22</f>
        <v>0</v>
      </c>
      <c r="P44" s="111">
        <f t="shared" si="7"/>
        <v>0</v>
      </c>
      <c r="Q44" s="111">
        <f t="shared" si="8"/>
        <v>0</v>
      </c>
      <c r="R44" s="17"/>
      <c r="S44" s="11">
        <f>+R44*Données_générales!$B$20</f>
        <v>0</v>
      </c>
      <c r="T44" s="18"/>
      <c r="U44" s="12">
        <f>IF(T44=0,0,+Données_générales!$B$30)</f>
        <v>0</v>
      </c>
      <c r="V44" s="13">
        <f>+(HOUR(ABS(T44-U44))*3600)+(MINUTE(ABS(T44-U44))*60)+(SECOND(ABS(T44-U44)))*Données_générales!$B$22</f>
        <v>0</v>
      </c>
      <c r="W44" s="111">
        <f t="shared" si="9"/>
        <v>0</v>
      </c>
      <c r="X44" s="111">
        <f t="shared" si="10"/>
        <v>0</v>
      </c>
      <c r="Y44" s="17"/>
      <c r="Z44" s="11">
        <f>+Y44*Données_générales!$B$20</f>
        <v>0</v>
      </c>
      <c r="AA44" s="18"/>
      <c r="AB44" s="12">
        <f>IF(AA44=0,0,+Données_générales!$B$32)</f>
        <v>0</v>
      </c>
      <c r="AC44" s="13">
        <f>+(HOUR(ABS(AA44-AB44))*3600)+(MINUTE(ABS(AA44-AB44))*60)+(SECOND(ABS(AA44-AB44)))*Données_générales!$B$22</f>
        <v>0</v>
      </c>
      <c r="AD44" s="111">
        <f t="shared" si="11"/>
        <v>0</v>
      </c>
      <c r="AE44" s="111">
        <f t="shared" si="12"/>
        <v>0</v>
      </c>
      <c r="AF44" s="112">
        <f t="shared" si="13"/>
        <v>0</v>
      </c>
      <c r="AG44" s="37"/>
      <c r="AH44" s="11"/>
    </row>
    <row r="45" spans="1:34" ht="14.25" customHeight="1">
      <c r="A45" s="17"/>
      <c r="B45" s="17"/>
      <c r="C45" s="31"/>
      <c r="D45" s="31"/>
      <c r="E45" s="31"/>
      <c r="F45" s="31"/>
      <c r="G45" s="17"/>
      <c r="H45" s="17"/>
      <c r="I45" s="17"/>
      <c r="J45" s="43">
        <f>IF(I45=0,0,(Saisie_confirmés!$I45-Données_générales!$B$24)*Données_générales!$B$26)</f>
        <v>0</v>
      </c>
      <c r="K45" s="17"/>
      <c r="L45" s="11">
        <f>+K45*Données_générales!$B$20</f>
        <v>0</v>
      </c>
      <c r="M45" s="18"/>
      <c r="N45" s="12">
        <f>IF(M45=0,0,+Données_générales!$B$28)</f>
        <v>0</v>
      </c>
      <c r="O45" s="13">
        <f>+(HOUR(ABS(M45-N45))*3600)+(MINUTE(ABS(M45-N45))*60)+(SECOND(ABS(M45-N45)))*Données_générales!$B$22</f>
        <v>0</v>
      </c>
      <c r="P45" s="111">
        <f t="shared" si="7"/>
        <v>0</v>
      </c>
      <c r="Q45" s="111">
        <f t="shared" si="8"/>
        <v>0</v>
      </c>
      <c r="R45" s="17"/>
      <c r="S45" s="11">
        <f>+R45*Données_générales!$B$20</f>
        <v>0</v>
      </c>
      <c r="T45" s="18"/>
      <c r="U45" s="12">
        <f>IF(T45=0,0,+Données_générales!$B$30)</f>
        <v>0</v>
      </c>
      <c r="V45" s="13">
        <f>+(HOUR(ABS(T45-U45))*3600)+(MINUTE(ABS(T45-U45))*60)+(SECOND(ABS(T45-U45)))*Données_générales!$B$22</f>
        <v>0</v>
      </c>
      <c r="W45" s="111">
        <f t="shared" si="9"/>
        <v>0</v>
      </c>
      <c r="X45" s="111">
        <f t="shared" si="10"/>
        <v>0</v>
      </c>
      <c r="Y45" s="17"/>
      <c r="Z45" s="11">
        <f>+Y45*Données_générales!$B$20</f>
        <v>0</v>
      </c>
      <c r="AA45" s="18"/>
      <c r="AB45" s="12">
        <f>IF(AA45=0,0,+Données_générales!$B$32)</f>
        <v>0</v>
      </c>
      <c r="AC45" s="13">
        <f>+(HOUR(ABS(AA45-AB45))*3600)+(MINUTE(ABS(AA45-AB45))*60)+(SECOND(ABS(AA45-AB45)))*Données_générales!$B$22</f>
        <v>0</v>
      </c>
      <c r="AD45" s="111">
        <f t="shared" si="11"/>
        <v>0</v>
      </c>
      <c r="AE45" s="111">
        <f t="shared" si="12"/>
        <v>0</v>
      </c>
      <c r="AF45" s="112">
        <f t="shared" si="13"/>
        <v>0</v>
      </c>
      <c r="AG45" s="37"/>
      <c r="AH45" s="11"/>
    </row>
    <row r="46" spans="1:34" ht="14.25" customHeight="1">
      <c r="A46" s="17"/>
      <c r="B46" s="17"/>
      <c r="C46" s="31"/>
      <c r="D46" s="31"/>
      <c r="E46" s="31"/>
      <c r="F46" s="31"/>
      <c r="G46" s="17"/>
      <c r="H46" s="17"/>
      <c r="I46" s="17"/>
      <c r="J46" s="43">
        <f>IF(I46=0,0,(Saisie_confirmés!$I46-Données_générales!$B$24)*Données_générales!$B$26)</f>
        <v>0</v>
      </c>
      <c r="K46" s="17"/>
      <c r="L46" s="11">
        <f>+K46*Données_générales!$B$20</f>
        <v>0</v>
      </c>
      <c r="M46" s="18"/>
      <c r="N46" s="12">
        <f>IF(M46=0,0,+Données_générales!$B$28)</f>
        <v>0</v>
      </c>
      <c r="O46" s="13">
        <f>+(HOUR(ABS(M46-N46))*3600)+(MINUTE(ABS(M46-N46))*60)+(SECOND(ABS(M46-N46)))*Données_générales!$B$22</f>
        <v>0</v>
      </c>
      <c r="P46" s="111">
        <f t="shared" si="7"/>
        <v>0</v>
      </c>
      <c r="Q46" s="111">
        <f t="shared" si="8"/>
        <v>0</v>
      </c>
      <c r="R46" s="17"/>
      <c r="S46" s="11">
        <f>+R46*Données_générales!$B$20</f>
        <v>0</v>
      </c>
      <c r="T46" s="18"/>
      <c r="U46" s="12">
        <f>IF(T46=0,0,+Données_générales!$B$30)</f>
        <v>0</v>
      </c>
      <c r="V46" s="13">
        <f>+(HOUR(ABS(T46-U46))*3600)+(MINUTE(ABS(T46-U46))*60)+(SECOND(ABS(T46-U46)))*Données_générales!$B$22</f>
        <v>0</v>
      </c>
      <c r="W46" s="111">
        <f t="shared" si="9"/>
        <v>0</v>
      </c>
      <c r="X46" s="111">
        <f t="shared" si="10"/>
        <v>0</v>
      </c>
      <c r="Y46" s="17"/>
      <c r="Z46" s="11">
        <f>+Y46*Données_générales!$B$20</f>
        <v>0</v>
      </c>
      <c r="AA46" s="18"/>
      <c r="AB46" s="12">
        <f>IF(AA46=0,0,+Données_générales!$B$32)</f>
        <v>0</v>
      </c>
      <c r="AC46" s="13">
        <f>+(HOUR(ABS(AA46-AB46))*3600)+(MINUTE(ABS(AA46-AB46))*60)+(SECOND(ABS(AA46-AB46)))*Données_générales!$B$22</f>
        <v>0</v>
      </c>
      <c r="AD46" s="111">
        <f t="shared" si="11"/>
        <v>0</v>
      </c>
      <c r="AE46" s="111">
        <f t="shared" si="12"/>
        <v>0</v>
      </c>
      <c r="AF46" s="112">
        <f t="shared" si="13"/>
        <v>0</v>
      </c>
      <c r="AG46" s="37"/>
      <c r="AH46" s="11"/>
    </row>
    <row r="47" spans="1:34" ht="14.25" customHeight="1">
      <c r="A47" s="17"/>
      <c r="B47" s="17"/>
      <c r="C47" s="31"/>
      <c r="D47" s="31"/>
      <c r="E47" s="31"/>
      <c r="F47" s="31"/>
      <c r="G47" s="17"/>
      <c r="H47" s="17"/>
      <c r="I47" s="17"/>
      <c r="J47" s="43">
        <f>IF(I47=0,0,(Saisie_confirmés!$I47-Données_générales!$B$24)*Données_générales!$B$26)</f>
        <v>0</v>
      </c>
      <c r="K47" s="17"/>
      <c r="L47" s="11">
        <f>+K47*Données_générales!$B$20</f>
        <v>0</v>
      </c>
      <c r="M47" s="18"/>
      <c r="N47" s="12">
        <f>IF(M47=0,0,+Données_générales!$B$28)</f>
        <v>0</v>
      </c>
      <c r="O47" s="13">
        <f>+(HOUR(ABS(M47-N47))*3600)+(MINUTE(ABS(M47-N47))*60)+(SECOND(ABS(M47-N47)))*Données_générales!$B$22</f>
        <v>0</v>
      </c>
      <c r="P47" s="111">
        <f t="shared" si="7"/>
        <v>0</v>
      </c>
      <c r="Q47" s="111">
        <f t="shared" si="8"/>
        <v>0</v>
      </c>
      <c r="R47" s="17"/>
      <c r="S47" s="11">
        <f>+R47*Données_générales!$B$20</f>
        <v>0</v>
      </c>
      <c r="T47" s="18"/>
      <c r="U47" s="12">
        <f>IF(T47=0,0,+Données_générales!$B$30)</f>
        <v>0</v>
      </c>
      <c r="V47" s="13">
        <f>+(HOUR(ABS(T47-U47))*3600)+(MINUTE(ABS(T47-U47))*60)+(SECOND(ABS(T47-U47)))*Données_générales!$B$22</f>
        <v>0</v>
      </c>
      <c r="W47" s="111">
        <f t="shared" si="9"/>
        <v>0</v>
      </c>
      <c r="X47" s="111">
        <f t="shared" si="10"/>
        <v>0</v>
      </c>
      <c r="Y47" s="17"/>
      <c r="Z47" s="11">
        <f>+Y47*Données_générales!$B$20</f>
        <v>0</v>
      </c>
      <c r="AA47" s="18"/>
      <c r="AB47" s="12">
        <f>IF(AA47=0,0,+Données_générales!$B$32)</f>
        <v>0</v>
      </c>
      <c r="AC47" s="13">
        <f>+(HOUR(ABS(AA47-AB47))*3600)+(MINUTE(ABS(AA47-AB47))*60)+(SECOND(ABS(AA47-AB47)))*Données_générales!$B$22</f>
        <v>0</v>
      </c>
      <c r="AD47" s="111">
        <f t="shared" si="11"/>
        <v>0</v>
      </c>
      <c r="AE47" s="111">
        <f t="shared" si="12"/>
        <v>0</v>
      </c>
      <c r="AF47" s="112">
        <f t="shared" si="13"/>
        <v>0</v>
      </c>
      <c r="AG47" s="37"/>
      <c r="AH47" s="11"/>
    </row>
    <row r="48" spans="1:34" ht="14.25" customHeight="1">
      <c r="A48" s="17"/>
      <c r="B48" s="17"/>
      <c r="C48" s="31"/>
      <c r="D48" s="31"/>
      <c r="E48" s="31"/>
      <c r="F48" s="31"/>
      <c r="G48" s="17"/>
      <c r="H48" s="17"/>
      <c r="I48" s="17"/>
      <c r="J48" s="43">
        <f>IF(I48=0,0,(Saisie_confirmés!$I48-Données_générales!$B$24)*Données_générales!$B$26)</f>
        <v>0</v>
      </c>
      <c r="K48" s="17"/>
      <c r="L48" s="11">
        <f>+K48*Données_générales!$B$20</f>
        <v>0</v>
      </c>
      <c r="M48" s="18"/>
      <c r="N48" s="12">
        <f>IF(M48=0,0,+Données_générales!$B$28)</f>
        <v>0</v>
      </c>
      <c r="O48" s="13">
        <f>+(HOUR(ABS(M48-N48))*3600)+(MINUTE(ABS(M48-N48))*60)+(SECOND(ABS(M48-N48)))*Données_générales!$B$22</f>
        <v>0</v>
      </c>
      <c r="P48" s="111">
        <f t="shared" si="7"/>
        <v>0</v>
      </c>
      <c r="Q48" s="111">
        <f t="shared" si="8"/>
        <v>0</v>
      </c>
      <c r="R48" s="17"/>
      <c r="S48" s="11">
        <f>+R48*Données_générales!$B$20</f>
        <v>0</v>
      </c>
      <c r="T48" s="18"/>
      <c r="U48" s="12">
        <f>IF(T48=0,0,+Données_générales!$B$30)</f>
        <v>0</v>
      </c>
      <c r="V48" s="13">
        <f>+(HOUR(ABS(T48-U48))*3600)+(MINUTE(ABS(T48-U48))*60)+(SECOND(ABS(T48-U48)))*Données_générales!$B$22</f>
        <v>0</v>
      </c>
      <c r="W48" s="111">
        <f t="shared" si="9"/>
        <v>0</v>
      </c>
      <c r="X48" s="111">
        <f t="shared" si="10"/>
        <v>0</v>
      </c>
      <c r="Y48" s="17"/>
      <c r="Z48" s="11">
        <f>+Y48*Données_générales!$B$20</f>
        <v>0</v>
      </c>
      <c r="AA48" s="18"/>
      <c r="AB48" s="12">
        <f>IF(AA48=0,0,+Données_générales!$B$32)</f>
        <v>0</v>
      </c>
      <c r="AC48" s="13">
        <f>+(HOUR(ABS(AA48-AB48))*3600)+(MINUTE(ABS(AA48-AB48))*60)+(SECOND(ABS(AA48-AB48)))*Données_générales!$B$22</f>
        <v>0</v>
      </c>
      <c r="AD48" s="111">
        <f t="shared" si="11"/>
        <v>0</v>
      </c>
      <c r="AE48" s="111">
        <f t="shared" si="12"/>
        <v>0</v>
      </c>
      <c r="AF48" s="112">
        <f t="shared" si="13"/>
        <v>0</v>
      </c>
      <c r="AG48" s="37"/>
      <c r="AH48" s="11"/>
    </row>
    <row r="49" spans="1:34" ht="14.25" customHeight="1">
      <c r="A49" s="17"/>
      <c r="B49" s="17"/>
      <c r="C49" s="31"/>
      <c r="D49" s="31"/>
      <c r="E49" s="31"/>
      <c r="F49" s="31"/>
      <c r="G49" s="17"/>
      <c r="H49" s="17"/>
      <c r="I49" s="17"/>
      <c r="J49" s="43">
        <f>IF(I49=0,0,(Saisie_confirmés!$I49-Données_générales!$B$24)*Données_générales!$B$26)</f>
        <v>0</v>
      </c>
      <c r="K49" s="17"/>
      <c r="L49" s="11">
        <f>+K49*Données_générales!$B$20</f>
        <v>0</v>
      </c>
      <c r="M49" s="18"/>
      <c r="N49" s="12">
        <f>IF(M49=0,0,+Données_générales!$B$28)</f>
        <v>0</v>
      </c>
      <c r="O49" s="13">
        <f>+(HOUR(ABS(M49-N49))*3600)+(MINUTE(ABS(M49-N49))*60)+(SECOND(ABS(M49-N49)))*Données_générales!$B$22</f>
        <v>0</v>
      </c>
      <c r="P49" s="111">
        <f t="shared" si="7"/>
        <v>0</v>
      </c>
      <c r="Q49" s="111">
        <f t="shared" si="8"/>
        <v>0</v>
      </c>
      <c r="R49" s="17"/>
      <c r="S49" s="11">
        <f>+R49*Données_générales!$B$20</f>
        <v>0</v>
      </c>
      <c r="T49" s="18"/>
      <c r="U49" s="12">
        <f>IF(T49=0,0,+Données_générales!$B$30)</f>
        <v>0</v>
      </c>
      <c r="V49" s="13">
        <f>+(HOUR(ABS(T49-U49))*3600)+(MINUTE(ABS(T49-U49))*60)+(SECOND(ABS(T49-U49)))*Données_générales!$B$22</f>
        <v>0</v>
      </c>
      <c r="W49" s="111">
        <f t="shared" si="9"/>
        <v>0</v>
      </c>
      <c r="X49" s="111">
        <f t="shared" si="10"/>
        <v>0</v>
      </c>
      <c r="Y49" s="17"/>
      <c r="Z49" s="11">
        <f>+Y49*Données_générales!$B$20</f>
        <v>0</v>
      </c>
      <c r="AA49" s="18"/>
      <c r="AB49" s="12">
        <f>IF(AA49=0,0,+Données_générales!$B$32)</f>
        <v>0</v>
      </c>
      <c r="AC49" s="13">
        <f>+(HOUR(ABS(AA49-AB49))*3600)+(MINUTE(ABS(AA49-AB49))*60)+(SECOND(ABS(AA49-AB49)))*Données_générales!$B$22</f>
        <v>0</v>
      </c>
      <c r="AD49" s="111">
        <f t="shared" si="11"/>
        <v>0</v>
      </c>
      <c r="AE49" s="111">
        <f t="shared" si="12"/>
        <v>0</v>
      </c>
      <c r="AF49" s="112">
        <f t="shared" si="13"/>
        <v>0</v>
      </c>
      <c r="AG49" s="37"/>
      <c r="AH49" s="11"/>
    </row>
    <row r="50" spans="1:34" ht="14.25" customHeight="1">
      <c r="A50" s="17"/>
      <c r="B50" s="17"/>
      <c r="C50" s="31"/>
      <c r="D50" s="31"/>
      <c r="E50" s="31"/>
      <c r="F50" s="31"/>
      <c r="G50" s="17"/>
      <c r="H50" s="17"/>
      <c r="I50" s="17"/>
      <c r="J50" s="43">
        <f>IF(I50=0,0,(Saisie_confirmés!$I50-Données_générales!$B$24)*Données_générales!$B$26)</f>
        <v>0</v>
      </c>
      <c r="K50" s="17"/>
      <c r="L50" s="11">
        <f>+K50*Données_générales!$B$20</f>
        <v>0</v>
      </c>
      <c r="M50" s="18"/>
      <c r="N50" s="12">
        <f>IF(M50=0,0,+Données_générales!$B$28)</f>
        <v>0</v>
      </c>
      <c r="O50" s="13">
        <f>+(HOUR(ABS(M50-N50))*3600)+(MINUTE(ABS(M50-N50))*60)+(SECOND(ABS(M50-N50)))*Données_générales!$B$22</f>
        <v>0</v>
      </c>
      <c r="P50" s="111">
        <f t="shared" si="7"/>
        <v>0</v>
      </c>
      <c r="Q50" s="111">
        <f t="shared" si="8"/>
        <v>0</v>
      </c>
      <c r="R50" s="17"/>
      <c r="S50" s="11">
        <f>+R50*Données_générales!$B$20</f>
        <v>0</v>
      </c>
      <c r="T50" s="18"/>
      <c r="U50" s="12">
        <f>IF(T50=0,0,+Données_générales!$B$30)</f>
        <v>0</v>
      </c>
      <c r="V50" s="13">
        <f>+(HOUR(ABS(T50-U50))*3600)+(MINUTE(ABS(T50-U50))*60)+(SECOND(ABS(T50-U50)))*Données_générales!$B$22</f>
        <v>0</v>
      </c>
      <c r="W50" s="111">
        <f t="shared" si="9"/>
        <v>0</v>
      </c>
      <c r="X50" s="111">
        <f t="shared" si="10"/>
        <v>0</v>
      </c>
      <c r="Y50" s="17"/>
      <c r="Z50" s="11">
        <f>+Y50*Données_générales!$B$20</f>
        <v>0</v>
      </c>
      <c r="AA50" s="18"/>
      <c r="AB50" s="12">
        <f>IF(AA50=0,0,+Données_générales!$B$32)</f>
        <v>0</v>
      </c>
      <c r="AC50" s="13">
        <f>+(HOUR(ABS(AA50-AB50))*3600)+(MINUTE(ABS(AA50-AB50))*60)+(SECOND(ABS(AA50-AB50)))*Données_générales!$B$22</f>
        <v>0</v>
      </c>
      <c r="AD50" s="111">
        <f t="shared" si="11"/>
        <v>0</v>
      </c>
      <c r="AE50" s="111">
        <f t="shared" si="12"/>
        <v>0</v>
      </c>
      <c r="AF50" s="112">
        <f t="shared" si="13"/>
        <v>0</v>
      </c>
      <c r="AG50" s="37"/>
      <c r="AH50" s="11"/>
    </row>
    <row r="51" spans="1:34" ht="14.25" customHeight="1">
      <c r="A51" s="17"/>
      <c r="B51" s="17"/>
      <c r="C51" s="31"/>
      <c r="D51" s="31"/>
      <c r="E51" s="31"/>
      <c r="F51" s="31"/>
      <c r="G51" s="17"/>
      <c r="H51" s="17"/>
      <c r="I51" s="17"/>
      <c r="J51" s="43">
        <f>IF(I51=0,0,(Saisie_confirmés!$I51-Données_générales!$B$24)*Données_générales!$B$26)</f>
        <v>0</v>
      </c>
      <c r="K51" s="17"/>
      <c r="L51" s="11">
        <f>+K51*Données_générales!$B$20</f>
        <v>0</v>
      </c>
      <c r="M51" s="18"/>
      <c r="N51" s="12">
        <f>IF(M51=0,0,+Données_générales!$B$28)</f>
        <v>0</v>
      </c>
      <c r="O51" s="13">
        <f>+(HOUR(ABS(M51-N51))*3600)+(MINUTE(ABS(M51-N51))*60)+(SECOND(ABS(M51-N51)))*Données_générales!$B$22</f>
        <v>0</v>
      </c>
      <c r="P51" s="111">
        <f t="shared" si="7"/>
        <v>0</v>
      </c>
      <c r="Q51" s="111">
        <f t="shared" si="8"/>
        <v>0</v>
      </c>
      <c r="R51" s="17"/>
      <c r="S51" s="11">
        <f>+R51*Données_générales!$B$20</f>
        <v>0</v>
      </c>
      <c r="T51" s="18"/>
      <c r="U51" s="12">
        <f>IF(T51=0,0,+Données_générales!$B$30)</f>
        <v>0</v>
      </c>
      <c r="V51" s="13">
        <f>+(HOUR(ABS(T51-U51))*3600)+(MINUTE(ABS(T51-U51))*60)+(SECOND(ABS(T51-U51)))*Données_générales!$B$22</f>
        <v>0</v>
      </c>
      <c r="W51" s="111">
        <f t="shared" si="9"/>
        <v>0</v>
      </c>
      <c r="X51" s="111">
        <f t="shared" si="10"/>
        <v>0</v>
      </c>
      <c r="Y51" s="17"/>
      <c r="Z51" s="11">
        <f>+Y51*Données_générales!$B$20</f>
        <v>0</v>
      </c>
      <c r="AA51" s="18"/>
      <c r="AB51" s="12">
        <f>IF(AA51=0,0,+Données_générales!$B$32)</f>
        <v>0</v>
      </c>
      <c r="AC51" s="13">
        <f>+(HOUR(ABS(AA51-AB51))*3600)+(MINUTE(ABS(AA51-AB51))*60)+(SECOND(ABS(AA51-AB51)))*Données_générales!$B$22</f>
        <v>0</v>
      </c>
      <c r="AD51" s="111">
        <f t="shared" si="11"/>
        <v>0</v>
      </c>
      <c r="AE51" s="111">
        <f t="shared" si="12"/>
        <v>0</v>
      </c>
      <c r="AF51" s="112">
        <f t="shared" si="13"/>
        <v>0</v>
      </c>
      <c r="AG51" s="37"/>
      <c r="AH51" s="11"/>
    </row>
    <row r="52" spans="1:34" ht="14.25" customHeight="1">
      <c r="A52" s="17"/>
      <c r="B52" s="17"/>
      <c r="C52" s="31"/>
      <c r="D52" s="31"/>
      <c r="E52" s="31"/>
      <c r="F52" s="31"/>
      <c r="G52" s="17"/>
      <c r="H52" s="17"/>
      <c r="I52" s="17"/>
      <c r="J52" s="43">
        <f>IF(I52=0,0,(Saisie_confirmés!$I52-Données_générales!$B$24)*Données_générales!$B$26)</f>
        <v>0</v>
      </c>
      <c r="K52" s="17"/>
      <c r="L52" s="11">
        <f>+K52*Données_générales!$B$20</f>
        <v>0</v>
      </c>
      <c r="M52" s="18"/>
      <c r="N52" s="12">
        <f>IF(M52=0,0,+Données_générales!$B$28)</f>
        <v>0</v>
      </c>
      <c r="O52" s="13">
        <f>+(HOUR(ABS(M52-N52))*3600)+(MINUTE(ABS(M52-N52))*60)+(SECOND(ABS(M52-N52)))*Données_générales!$B$22</f>
        <v>0</v>
      </c>
      <c r="P52" s="111">
        <f t="shared" si="7"/>
        <v>0</v>
      </c>
      <c r="Q52" s="111">
        <f t="shared" si="8"/>
        <v>0</v>
      </c>
      <c r="R52" s="17"/>
      <c r="S52" s="11">
        <f>+R52*Données_générales!$B$20</f>
        <v>0</v>
      </c>
      <c r="T52" s="18"/>
      <c r="U52" s="12">
        <f>IF(T52=0,0,+Données_générales!$B$30)</f>
        <v>0</v>
      </c>
      <c r="V52" s="13">
        <f>+(HOUR(ABS(T52-U52))*3600)+(MINUTE(ABS(T52-U52))*60)+(SECOND(ABS(T52-U52)))*Données_générales!$B$22</f>
        <v>0</v>
      </c>
      <c r="W52" s="111">
        <f t="shared" si="9"/>
        <v>0</v>
      </c>
      <c r="X52" s="111">
        <f t="shared" si="10"/>
        <v>0</v>
      </c>
      <c r="Y52" s="17"/>
      <c r="Z52" s="11">
        <f>+Y52*Données_générales!$B$20</f>
        <v>0</v>
      </c>
      <c r="AA52" s="18"/>
      <c r="AB52" s="12">
        <f>IF(AA52=0,0,+Données_générales!$B$32)</f>
        <v>0</v>
      </c>
      <c r="AC52" s="13">
        <f>+(HOUR(ABS(AA52-AB52))*3600)+(MINUTE(ABS(AA52-AB52))*60)+(SECOND(ABS(AA52-AB52)))*Données_générales!$B$22</f>
        <v>0</v>
      </c>
      <c r="AD52" s="111">
        <f t="shared" si="11"/>
        <v>0</v>
      </c>
      <c r="AE52" s="111">
        <f t="shared" si="12"/>
        <v>0</v>
      </c>
      <c r="AF52" s="112">
        <f t="shared" si="13"/>
        <v>0</v>
      </c>
      <c r="AG52" s="37"/>
      <c r="AH52" s="11"/>
    </row>
    <row r="53" spans="1:34" ht="14.25" customHeight="1">
      <c r="A53" s="17"/>
      <c r="B53" s="17"/>
      <c r="C53" s="31"/>
      <c r="D53" s="31"/>
      <c r="E53" s="31"/>
      <c r="F53" s="31"/>
      <c r="G53" s="17"/>
      <c r="H53" s="17"/>
      <c r="I53" s="17"/>
      <c r="J53" s="43">
        <f>IF(I53=0,0,(Saisie_confirmés!$I53-Données_générales!$B$24)*Données_générales!$B$26)</f>
        <v>0</v>
      </c>
      <c r="K53" s="17"/>
      <c r="L53" s="11">
        <f>+K53*Données_générales!$B$20</f>
        <v>0</v>
      </c>
      <c r="M53" s="18"/>
      <c r="N53" s="12">
        <f>IF(M53=0,0,+Données_générales!$B$28)</f>
        <v>0</v>
      </c>
      <c r="O53" s="13">
        <f>+(HOUR(ABS(M53-N53))*3600)+(MINUTE(ABS(M53-N53))*60)+(SECOND(ABS(M53-N53)))*Données_générales!$B$22</f>
        <v>0</v>
      </c>
      <c r="P53" s="111">
        <f t="shared" si="7"/>
        <v>0</v>
      </c>
      <c r="Q53" s="111">
        <f t="shared" si="8"/>
        <v>0</v>
      </c>
      <c r="R53" s="17"/>
      <c r="S53" s="11">
        <f>+R53*Données_générales!$B$20</f>
        <v>0</v>
      </c>
      <c r="T53" s="18"/>
      <c r="U53" s="12">
        <f>IF(T53=0,0,+Données_générales!$B$30)</f>
        <v>0</v>
      </c>
      <c r="V53" s="13">
        <f>+(HOUR(ABS(T53-U53))*3600)+(MINUTE(ABS(T53-U53))*60)+(SECOND(ABS(T53-U53)))*Données_générales!$B$22</f>
        <v>0</v>
      </c>
      <c r="W53" s="111">
        <f t="shared" si="9"/>
        <v>0</v>
      </c>
      <c r="X53" s="111">
        <f t="shared" si="10"/>
        <v>0</v>
      </c>
      <c r="Y53" s="17"/>
      <c r="Z53" s="11">
        <f>+Y53*Données_générales!$B$20</f>
        <v>0</v>
      </c>
      <c r="AA53" s="18"/>
      <c r="AB53" s="12">
        <f>IF(AA53=0,0,+Données_générales!$B$32)</f>
        <v>0</v>
      </c>
      <c r="AC53" s="13">
        <f>+(HOUR(ABS(AA53-AB53))*3600)+(MINUTE(ABS(AA53-AB53))*60)+(SECOND(ABS(AA53-AB53)))*Données_générales!$B$22</f>
        <v>0</v>
      </c>
      <c r="AD53" s="111">
        <f t="shared" si="11"/>
        <v>0</v>
      </c>
      <c r="AE53" s="111">
        <f t="shared" si="12"/>
        <v>0</v>
      </c>
      <c r="AF53" s="112">
        <f t="shared" si="13"/>
        <v>0</v>
      </c>
      <c r="AG53" s="37"/>
      <c r="AH53" s="11"/>
    </row>
    <row r="54" spans="1:34" ht="14.25" customHeight="1">
      <c r="A54" s="17"/>
      <c r="B54" s="17"/>
      <c r="C54" s="31"/>
      <c r="D54" s="31"/>
      <c r="E54" s="31"/>
      <c r="F54" s="31"/>
      <c r="G54" s="17"/>
      <c r="H54" s="17"/>
      <c r="I54" s="17"/>
      <c r="J54" s="43">
        <f>IF(I54=0,0,(Saisie_confirmés!$I54-Données_générales!$B$24)*Données_générales!$B$26)</f>
        <v>0</v>
      </c>
      <c r="K54" s="17"/>
      <c r="L54" s="11">
        <f>+K54*Données_générales!$B$20</f>
        <v>0</v>
      </c>
      <c r="M54" s="18"/>
      <c r="N54" s="12">
        <f>IF(M54=0,0,+Données_générales!$B$28)</f>
        <v>0</v>
      </c>
      <c r="O54" s="13">
        <f>+(HOUR(ABS(M54-N54))*3600)+(MINUTE(ABS(M54-N54))*60)+(SECOND(ABS(M54-N54)))*Données_générales!$B$22</f>
        <v>0</v>
      </c>
      <c r="P54" s="111">
        <f t="shared" si="7"/>
        <v>0</v>
      </c>
      <c r="Q54" s="111">
        <f t="shared" si="8"/>
        <v>0</v>
      </c>
      <c r="R54" s="17"/>
      <c r="S54" s="11">
        <f>+R54*Données_générales!$B$20</f>
        <v>0</v>
      </c>
      <c r="T54" s="18"/>
      <c r="U54" s="12">
        <f>IF(T54=0,0,+Données_générales!$B$30)</f>
        <v>0</v>
      </c>
      <c r="V54" s="13">
        <f>+(HOUR(ABS(T54-U54))*3600)+(MINUTE(ABS(T54-U54))*60)+(SECOND(ABS(T54-U54)))*Données_générales!$B$22</f>
        <v>0</v>
      </c>
      <c r="W54" s="111">
        <f t="shared" si="9"/>
        <v>0</v>
      </c>
      <c r="X54" s="111">
        <f t="shared" si="10"/>
        <v>0</v>
      </c>
      <c r="Y54" s="17"/>
      <c r="Z54" s="11">
        <f>+Y54*Données_générales!$B$20</f>
        <v>0</v>
      </c>
      <c r="AA54" s="18"/>
      <c r="AB54" s="12">
        <f>IF(AA54=0,0,+Données_générales!$B$32)</f>
        <v>0</v>
      </c>
      <c r="AC54" s="13">
        <f>+(HOUR(ABS(AA54-AB54))*3600)+(MINUTE(ABS(AA54-AB54))*60)+(SECOND(ABS(AA54-AB54)))*Données_générales!$B$22</f>
        <v>0</v>
      </c>
      <c r="AD54" s="111">
        <f t="shared" si="11"/>
        <v>0</v>
      </c>
      <c r="AE54" s="111">
        <f t="shared" si="12"/>
        <v>0</v>
      </c>
      <c r="AF54" s="112">
        <f t="shared" si="13"/>
        <v>0</v>
      </c>
      <c r="AG54" s="37"/>
      <c r="AH54" s="11"/>
    </row>
    <row r="55" spans="1:34" ht="14.25" customHeight="1">
      <c r="A55" s="17"/>
      <c r="B55" s="17"/>
      <c r="C55" s="31"/>
      <c r="D55" s="31"/>
      <c r="E55" s="31"/>
      <c r="F55" s="31"/>
      <c r="G55" s="17"/>
      <c r="H55" s="17"/>
      <c r="I55" s="17"/>
      <c r="J55" s="43">
        <f>IF(I55=0,0,(Saisie_confirmés!$I55-Données_générales!$B$24)*Données_générales!$B$26)</f>
        <v>0</v>
      </c>
      <c r="K55" s="17"/>
      <c r="L55" s="11">
        <f>+K55*Données_générales!$B$20</f>
        <v>0</v>
      </c>
      <c r="M55" s="18"/>
      <c r="N55" s="12">
        <f>IF(M55=0,0,+Données_générales!$B$28)</f>
        <v>0</v>
      </c>
      <c r="O55" s="13">
        <f>+(HOUR(ABS(M55-N55))*3600)+(MINUTE(ABS(M55-N55))*60)+(SECOND(ABS(M55-N55)))*Données_générales!$B$22</f>
        <v>0</v>
      </c>
      <c r="P55" s="111">
        <f t="shared" si="7"/>
        <v>0</v>
      </c>
      <c r="Q55" s="111">
        <f t="shared" si="8"/>
        <v>0</v>
      </c>
      <c r="R55" s="17"/>
      <c r="S55" s="11">
        <f>+R55*Données_générales!$B$20</f>
        <v>0</v>
      </c>
      <c r="T55" s="18"/>
      <c r="U55" s="12">
        <f>IF(T55=0,0,+Données_générales!$B$30)</f>
        <v>0</v>
      </c>
      <c r="V55" s="13">
        <f>+(HOUR(ABS(T55-U55))*3600)+(MINUTE(ABS(T55-U55))*60)+(SECOND(ABS(T55-U55)))*Données_générales!$B$22</f>
        <v>0</v>
      </c>
      <c r="W55" s="111">
        <f t="shared" si="9"/>
        <v>0</v>
      </c>
      <c r="X55" s="111">
        <f t="shared" si="10"/>
        <v>0</v>
      </c>
      <c r="Y55" s="17"/>
      <c r="Z55" s="11">
        <f>+Y55*Données_générales!$B$20</f>
        <v>0</v>
      </c>
      <c r="AA55" s="18"/>
      <c r="AB55" s="12">
        <f>IF(AA55=0,0,+Données_générales!$B$32)</f>
        <v>0</v>
      </c>
      <c r="AC55" s="13">
        <f>+(HOUR(ABS(AA55-AB55))*3600)+(MINUTE(ABS(AA55-AB55))*60)+(SECOND(ABS(AA55-AB55)))*Données_générales!$B$22</f>
        <v>0</v>
      </c>
      <c r="AD55" s="111">
        <f t="shared" si="11"/>
        <v>0</v>
      </c>
      <c r="AE55" s="111">
        <f t="shared" si="12"/>
        <v>0</v>
      </c>
      <c r="AF55" s="112">
        <f t="shared" si="13"/>
        <v>0</v>
      </c>
      <c r="AG55" s="37"/>
      <c r="AH55" s="11"/>
    </row>
    <row r="56" spans="1:34" ht="14.25" customHeight="1">
      <c r="A56" s="17"/>
      <c r="B56" s="17"/>
      <c r="C56" s="31"/>
      <c r="D56" s="31"/>
      <c r="E56" s="31"/>
      <c r="F56" s="31"/>
      <c r="G56" s="17"/>
      <c r="H56" s="17"/>
      <c r="I56" s="17"/>
      <c r="J56" s="43">
        <f>IF(I56=0,0,(Saisie_confirmés!$I56-Données_générales!$B$24)*Données_générales!$B$26)</f>
        <v>0</v>
      </c>
      <c r="K56" s="17"/>
      <c r="L56" s="11">
        <f>+K56*Données_générales!$B$20</f>
        <v>0</v>
      </c>
      <c r="M56" s="18"/>
      <c r="N56" s="12">
        <f>IF(M56=0,0,+Données_générales!$B$28)</f>
        <v>0</v>
      </c>
      <c r="O56" s="13">
        <f>+(HOUR(ABS(M56-N56))*3600)+(MINUTE(ABS(M56-N56))*60)+(SECOND(ABS(M56-N56)))*Données_générales!$B$22</f>
        <v>0</v>
      </c>
      <c r="P56" s="111">
        <f t="shared" si="7"/>
        <v>0</v>
      </c>
      <c r="Q56" s="111">
        <f t="shared" si="8"/>
        <v>0</v>
      </c>
      <c r="R56" s="17"/>
      <c r="S56" s="11">
        <f>+R56*Données_générales!$B$20</f>
        <v>0</v>
      </c>
      <c r="T56" s="18"/>
      <c r="U56" s="12">
        <f>IF(T56=0,0,+Données_générales!$B$30)</f>
        <v>0</v>
      </c>
      <c r="V56" s="13">
        <f>+(HOUR(ABS(T56-U56))*3600)+(MINUTE(ABS(T56-U56))*60)+(SECOND(ABS(T56-U56)))*Données_générales!$B$22</f>
        <v>0</v>
      </c>
      <c r="W56" s="111">
        <f t="shared" si="9"/>
        <v>0</v>
      </c>
      <c r="X56" s="111">
        <f t="shared" si="10"/>
        <v>0</v>
      </c>
      <c r="Y56" s="17"/>
      <c r="Z56" s="11">
        <f>+Y56*Données_générales!$B$20</f>
        <v>0</v>
      </c>
      <c r="AA56" s="18"/>
      <c r="AB56" s="12">
        <f>IF(AA56=0,0,+Données_générales!$B$32)</f>
        <v>0</v>
      </c>
      <c r="AC56" s="13">
        <f>+(HOUR(ABS(AA56-AB56))*3600)+(MINUTE(ABS(AA56-AB56))*60)+(SECOND(ABS(AA56-AB56)))*Données_générales!$B$22</f>
        <v>0</v>
      </c>
      <c r="AD56" s="111">
        <f t="shared" si="11"/>
        <v>0</v>
      </c>
      <c r="AE56" s="111">
        <f t="shared" si="12"/>
        <v>0</v>
      </c>
      <c r="AF56" s="112">
        <f t="shared" si="13"/>
        <v>0</v>
      </c>
      <c r="AG56" s="37"/>
      <c r="AH56" s="11"/>
    </row>
    <row r="57" spans="1:34" ht="14.25" customHeight="1">
      <c r="A57" s="17"/>
      <c r="B57" s="17"/>
      <c r="C57" s="31"/>
      <c r="D57" s="31"/>
      <c r="E57" s="31"/>
      <c r="F57" s="31"/>
      <c r="G57" s="17"/>
      <c r="H57" s="17"/>
      <c r="I57" s="17"/>
      <c r="J57" s="43">
        <f>IF(I57=0,0,(Saisie_confirmés!$I57-Données_générales!$B$24)*Données_générales!$B$26)</f>
        <v>0</v>
      </c>
      <c r="K57" s="17"/>
      <c r="L57" s="11">
        <f>+K57*Données_générales!$B$20</f>
        <v>0</v>
      </c>
      <c r="M57" s="18"/>
      <c r="N57" s="12">
        <f>IF(M57=0,0,+Données_générales!$B$28)</f>
        <v>0</v>
      </c>
      <c r="O57" s="13">
        <f>+(HOUR(ABS(M57-N57))*3600)+(MINUTE(ABS(M57-N57))*60)+(SECOND(ABS(M57-N57)))*Données_générales!$B$22</f>
        <v>0</v>
      </c>
      <c r="P57" s="111">
        <f t="shared" si="7"/>
        <v>0</v>
      </c>
      <c r="Q57" s="111">
        <f t="shared" si="8"/>
        <v>0</v>
      </c>
      <c r="R57" s="17"/>
      <c r="S57" s="11">
        <f>+R57*Données_générales!$B$20</f>
        <v>0</v>
      </c>
      <c r="T57" s="18"/>
      <c r="U57" s="12">
        <f>IF(T57=0,0,+Données_générales!$B$30)</f>
        <v>0</v>
      </c>
      <c r="V57" s="13">
        <f>+(HOUR(ABS(T57-U57))*3600)+(MINUTE(ABS(T57-U57))*60)+(SECOND(ABS(T57-U57)))*Données_générales!$B$22</f>
        <v>0</v>
      </c>
      <c r="W57" s="111">
        <f t="shared" si="9"/>
        <v>0</v>
      </c>
      <c r="X57" s="111">
        <f t="shared" si="10"/>
        <v>0</v>
      </c>
      <c r="Y57" s="17"/>
      <c r="Z57" s="11">
        <f>+Y57*Données_générales!$B$20</f>
        <v>0</v>
      </c>
      <c r="AA57" s="18"/>
      <c r="AB57" s="12">
        <f>IF(AA57=0,0,+Données_générales!$B$32)</f>
        <v>0</v>
      </c>
      <c r="AC57" s="13">
        <f>+(HOUR(ABS(AA57-AB57))*3600)+(MINUTE(ABS(AA57-AB57))*60)+(SECOND(ABS(AA57-AB57)))*Données_générales!$B$22</f>
        <v>0</v>
      </c>
      <c r="AD57" s="111">
        <f t="shared" si="11"/>
        <v>0</v>
      </c>
      <c r="AE57" s="111">
        <f t="shared" si="12"/>
        <v>0</v>
      </c>
      <c r="AF57" s="112">
        <f t="shared" si="13"/>
        <v>0</v>
      </c>
      <c r="AG57" s="37"/>
      <c r="AH57" s="11"/>
    </row>
    <row r="58" spans="1:34" ht="14.25" customHeight="1">
      <c r="A58" s="17"/>
      <c r="B58" s="17"/>
      <c r="C58" s="31"/>
      <c r="D58" s="31"/>
      <c r="E58" s="31"/>
      <c r="F58" s="31"/>
      <c r="G58" s="17"/>
      <c r="H58" s="17"/>
      <c r="I58" s="17"/>
      <c r="J58" s="43">
        <f>IF(I58=0,0,(Saisie_confirmés!$I58-Données_générales!$B$24)*Données_générales!$B$26)</f>
        <v>0</v>
      </c>
      <c r="K58" s="17"/>
      <c r="L58" s="11">
        <f>+K58*Données_générales!$B$20</f>
        <v>0</v>
      </c>
      <c r="M58" s="18"/>
      <c r="N58" s="12">
        <f>IF(M58=0,0,+Données_générales!$B$28)</f>
        <v>0</v>
      </c>
      <c r="O58" s="13">
        <f>+(HOUR(ABS(M58-N58))*3600)+(MINUTE(ABS(M58-N58))*60)+(SECOND(ABS(M58-N58)))*Données_générales!$B$22</f>
        <v>0</v>
      </c>
      <c r="P58" s="111">
        <f t="shared" si="7"/>
        <v>0</v>
      </c>
      <c r="Q58" s="111">
        <f t="shared" si="8"/>
        <v>0</v>
      </c>
      <c r="R58" s="17"/>
      <c r="S58" s="11">
        <f>+R58*Données_générales!$B$20</f>
        <v>0</v>
      </c>
      <c r="T58" s="18"/>
      <c r="U58" s="12">
        <f>IF(T58=0,0,+Données_générales!$B$30)</f>
        <v>0</v>
      </c>
      <c r="V58" s="13">
        <f>+(HOUR(ABS(T58-U58))*3600)+(MINUTE(ABS(T58-U58))*60)+(SECOND(ABS(T58-U58)))*Données_générales!$B$22</f>
        <v>0</v>
      </c>
      <c r="W58" s="111">
        <f t="shared" si="9"/>
        <v>0</v>
      </c>
      <c r="X58" s="111">
        <f t="shared" si="10"/>
        <v>0</v>
      </c>
      <c r="Y58" s="17"/>
      <c r="Z58" s="11">
        <f>+Y58*Données_générales!$B$20</f>
        <v>0</v>
      </c>
      <c r="AA58" s="18"/>
      <c r="AB58" s="12">
        <f>IF(AA58=0,0,+Données_générales!$B$32)</f>
        <v>0</v>
      </c>
      <c r="AC58" s="13">
        <f>+(HOUR(ABS(AA58-AB58))*3600)+(MINUTE(ABS(AA58-AB58))*60)+(SECOND(ABS(AA58-AB58)))*Données_générales!$B$22</f>
        <v>0</v>
      </c>
      <c r="AD58" s="111">
        <f t="shared" si="11"/>
        <v>0</v>
      </c>
      <c r="AE58" s="111">
        <f t="shared" si="12"/>
        <v>0</v>
      </c>
      <c r="AF58" s="112">
        <f t="shared" si="13"/>
        <v>0</v>
      </c>
      <c r="AG58" s="37"/>
      <c r="AH58" s="11"/>
    </row>
    <row r="59" spans="1:34" ht="14.25" customHeight="1">
      <c r="A59" s="17"/>
      <c r="B59" s="17"/>
      <c r="C59" s="31"/>
      <c r="D59" s="31"/>
      <c r="E59" s="31"/>
      <c r="F59" s="31"/>
      <c r="G59" s="17"/>
      <c r="H59" s="17"/>
      <c r="I59" s="17"/>
      <c r="J59" s="43">
        <f>IF(I59=0,0,(Saisie_confirmés!$I59-Données_générales!$B$24)*Données_générales!$B$26)</f>
        <v>0</v>
      </c>
      <c r="K59" s="17"/>
      <c r="L59" s="11">
        <f>+K59*Données_générales!$B$20</f>
        <v>0</v>
      </c>
      <c r="M59" s="18"/>
      <c r="N59" s="12">
        <f>IF(M59=0,0,+Données_générales!$B$28)</f>
        <v>0</v>
      </c>
      <c r="O59" s="13">
        <f>+(HOUR(ABS(M59-N59))*3600)+(MINUTE(ABS(M59-N59))*60)+(SECOND(ABS(M59-N59)))*Données_générales!$B$22</f>
        <v>0</v>
      </c>
      <c r="P59" s="111">
        <f t="shared" si="7"/>
        <v>0</v>
      </c>
      <c r="Q59" s="111">
        <f t="shared" si="8"/>
        <v>0</v>
      </c>
      <c r="R59" s="17"/>
      <c r="S59" s="11">
        <f>+R59*Données_générales!$B$20</f>
        <v>0</v>
      </c>
      <c r="T59" s="18"/>
      <c r="U59" s="12">
        <f>IF(T59=0,0,+Données_générales!$B$30)</f>
        <v>0</v>
      </c>
      <c r="V59" s="13">
        <f>+(HOUR(ABS(T59-U59))*3600)+(MINUTE(ABS(T59-U59))*60)+(SECOND(ABS(T59-U59)))*Données_générales!$B$22</f>
        <v>0</v>
      </c>
      <c r="W59" s="111">
        <f t="shared" si="9"/>
        <v>0</v>
      </c>
      <c r="X59" s="111">
        <f t="shared" si="10"/>
        <v>0</v>
      </c>
      <c r="Y59" s="17"/>
      <c r="Z59" s="11">
        <f>+Y59*Données_générales!$B$20</f>
        <v>0</v>
      </c>
      <c r="AA59" s="18"/>
      <c r="AB59" s="12">
        <f>IF(AA59=0,0,+Données_générales!$B$32)</f>
        <v>0</v>
      </c>
      <c r="AC59" s="13">
        <f>+(HOUR(ABS(AA59-AB59))*3600)+(MINUTE(ABS(AA59-AB59))*60)+(SECOND(ABS(AA59-AB59)))*Données_générales!$B$22</f>
        <v>0</v>
      </c>
      <c r="AD59" s="111">
        <f t="shared" si="11"/>
        <v>0</v>
      </c>
      <c r="AE59" s="111">
        <f t="shared" si="12"/>
        <v>0</v>
      </c>
      <c r="AF59" s="112">
        <f t="shared" si="13"/>
        <v>0</v>
      </c>
      <c r="AG59" s="37"/>
      <c r="AH59" s="11"/>
    </row>
    <row r="60" spans="1:34" ht="14.25" customHeight="1">
      <c r="A60" s="17"/>
      <c r="B60" s="17"/>
      <c r="C60" s="31"/>
      <c r="D60" s="31"/>
      <c r="E60" s="31"/>
      <c r="F60" s="31"/>
      <c r="G60" s="17"/>
      <c r="H60" s="17"/>
      <c r="I60" s="17"/>
      <c r="J60" s="43">
        <f>IF(I60=0,0,(Saisie_confirmés!$I60-Données_générales!$B$24)*Données_générales!$B$26)</f>
        <v>0</v>
      </c>
      <c r="K60" s="17"/>
      <c r="L60" s="11">
        <f>+K60*Données_générales!$B$20</f>
        <v>0</v>
      </c>
      <c r="M60" s="18"/>
      <c r="N60" s="12">
        <f>IF(M60=0,0,+Données_générales!$B$28)</f>
        <v>0</v>
      </c>
      <c r="O60" s="13">
        <f>+(HOUR(ABS(M60-N60))*3600)+(MINUTE(ABS(M60-N60))*60)+(SECOND(ABS(M60-N60)))*Données_générales!$B$22</f>
        <v>0</v>
      </c>
      <c r="P60" s="111">
        <f t="shared" si="7"/>
        <v>0</v>
      </c>
      <c r="Q60" s="111">
        <f t="shared" si="8"/>
        <v>0</v>
      </c>
      <c r="R60" s="17"/>
      <c r="S60" s="11">
        <f>+R60*Données_générales!$B$20</f>
        <v>0</v>
      </c>
      <c r="T60" s="18"/>
      <c r="U60" s="12">
        <f>IF(T60=0,0,+Données_générales!$B$30)</f>
        <v>0</v>
      </c>
      <c r="V60" s="13">
        <f>+(HOUR(ABS(T60-U60))*3600)+(MINUTE(ABS(T60-U60))*60)+(SECOND(ABS(T60-U60)))*Données_générales!$B$22</f>
        <v>0</v>
      </c>
      <c r="W60" s="111">
        <f t="shared" si="9"/>
        <v>0</v>
      </c>
      <c r="X60" s="111">
        <f t="shared" si="10"/>
        <v>0</v>
      </c>
      <c r="Y60" s="17"/>
      <c r="Z60" s="11">
        <f>+Y60*Données_générales!$B$20</f>
        <v>0</v>
      </c>
      <c r="AA60" s="18"/>
      <c r="AB60" s="12">
        <f>IF(AA60=0,0,+Données_générales!$B$32)</f>
        <v>0</v>
      </c>
      <c r="AC60" s="13">
        <f>+(HOUR(ABS(AA60-AB60))*3600)+(MINUTE(ABS(AA60-AB60))*60)+(SECOND(ABS(AA60-AB60)))*Données_générales!$B$22</f>
        <v>0</v>
      </c>
      <c r="AD60" s="111">
        <f t="shared" si="11"/>
        <v>0</v>
      </c>
      <c r="AE60" s="111">
        <f t="shared" si="12"/>
        <v>0</v>
      </c>
      <c r="AF60" s="112">
        <f t="shared" si="13"/>
        <v>0</v>
      </c>
      <c r="AG60" s="37"/>
      <c r="AH60" s="11"/>
    </row>
    <row r="61" spans="1:34" ht="14.25" customHeight="1">
      <c r="A61" s="17"/>
      <c r="B61" s="17"/>
      <c r="C61" s="31"/>
      <c r="D61" s="31"/>
      <c r="E61" s="31"/>
      <c r="F61" s="31"/>
      <c r="G61" s="17"/>
      <c r="H61" s="17"/>
      <c r="I61" s="17"/>
      <c r="J61" s="43">
        <f>IF(I61=0,0,(Saisie_confirmés!$I61-Données_générales!$B$24)*Données_générales!$B$26)</f>
        <v>0</v>
      </c>
      <c r="K61" s="17"/>
      <c r="L61" s="11">
        <f>+K61*Données_générales!$B$20</f>
        <v>0</v>
      </c>
      <c r="M61" s="18"/>
      <c r="N61" s="12">
        <f>IF(M61=0,0,+Données_générales!$B$28)</f>
        <v>0</v>
      </c>
      <c r="O61" s="13">
        <f>+(HOUR(ABS(M61-N61))*3600)+(MINUTE(ABS(M61-N61))*60)+(SECOND(ABS(M61-N61)))*Données_générales!$B$22</f>
        <v>0</v>
      </c>
      <c r="P61" s="111">
        <f t="shared" si="7"/>
        <v>0</v>
      </c>
      <c r="Q61" s="111">
        <f t="shared" si="8"/>
        <v>0</v>
      </c>
      <c r="R61" s="17"/>
      <c r="S61" s="11">
        <f>+R61*Données_générales!$B$20</f>
        <v>0</v>
      </c>
      <c r="T61" s="18"/>
      <c r="U61" s="12">
        <f>IF(T61=0,0,+Données_générales!$B$30)</f>
        <v>0</v>
      </c>
      <c r="V61" s="13">
        <f>+(HOUR(ABS(T61-U61))*3600)+(MINUTE(ABS(T61-U61))*60)+(SECOND(ABS(T61-U61)))*Données_générales!$B$22</f>
        <v>0</v>
      </c>
      <c r="W61" s="111">
        <f t="shared" si="9"/>
        <v>0</v>
      </c>
      <c r="X61" s="111">
        <f t="shared" si="10"/>
        <v>0</v>
      </c>
      <c r="Y61" s="17"/>
      <c r="Z61" s="11">
        <f>+Y61*Données_générales!$B$20</f>
        <v>0</v>
      </c>
      <c r="AA61" s="18"/>
      <c r="AB61" s="12">
        <f>IF(AA61=0,0,+Données_générales!$B$32)</f>
        <v>0</v>
      </c>
      <c r="AC61" s="13">
        <f>+(HOUR(ABS(AA61-AB61))*3600)+(MINUTE(ABS(AA61-AB61))*60)+(SECOND(ABS(AA61-AB61)))*Données_générales!$B$22</f>
        <v>0</v>
      </c>
      <c r="AD61" s="111">
        <f t="shared" si="11"/>
        <v>0</v>
      </c>
      <c r="AE61" s="111">
        <f t="shared" si="12"/>
        <v>0</v>
      </c>
      <c r="AF61" s="112">
        <f t="shared" si="13"/>
        <v>0</v>
      </c>
      <c r="AG61" s="37"/>
      <c r="AH61" s="11"/>
    </row>
    <row r="62" spans="1:34" ht="14.25" customHeight="1">
      <c r="A62" s="17"/>
      <c r="B62" s="17"/>
      <c r="C62" s="31"/>
      <c r="D62" s="31"/>
      <c r="E62" s="31"/>
      <c r="F62" s="31"/>
      <c r="G62" s="17"/>
      <c r="H62" s="17"/>
      <c r="I62" s="17"/>
      <c r="J62" s="43">
        <f>IF(I62=0,0,(Saisie_confirmés!$I62-Données_générales!$B$24)*Données_générales!$B$26)</f>
        <v>0</v>
      </c>
      <c r="K62" s="17"/>
      <c r="L62" s="11">
        <f>+K62*Données_générales!$B$20</f>
        <v>0</v>
      </c>
      <c r="M62" s="18"/>
      <c r="N62" s="12">
        <f>IF(M62=0,0,+Données_générales!$B$28)</f>
        <v>0</v>
      </c>
      <c r="O62" s="13">
        <f>+(HOUR(ABS(M62-N62))*3600)+(MINUTE(ABS(M62-N62))*60)+(SECOND(ABS(M62-N62)))*Données_générales!$B$22</f>
        <v>0</v>
      </c>
      <c r="P62" s="111">
        <f t="shared" si="7"/>
        <v>0</v>
      </c>
      <c r="Q62" s="111">
        <f t="shared" si="8"/>
        <v>0</v>
      </c>
      <c r="R62" s="17"/>
      <c r="S62" s="11">
        <f>+R62*Données_générales!$B$20</f>
        <v>0</v>
      </c>
      <c r="T62" s="18"/>
      <c r="U62" s="12">
        <f>IF(T62=0,0,+Données_générales!$B$30)</f>
        <v>0</v>
      </c>
      <c r="V62" s="13">
        <f>+(HOUR(ABS(T62-U62))*3600)+(MINUTE(ABS(T62-U62))*60)+(SECOND(ABS(T62-U62)))*Données_générales!$B$22</f>
        <v>0</v>
      </c>
      <c r="W62" s="111">
        <f t="shared" si="9"/>
        <v>0</v>
      </c>
      <c r="X62" s="111">
        <f t="shared" si="10"/>
        <v>0</v>
      </c>
      <c r="Y62" s="17"/>
      <c r="Z62" s="11">
        <f>+Y62*Données_générales!$B$20</f>
        <v>0</v>
      </c>
      <c r="AA62" s="18"/>
      <c r="AB62" s="12">
        <f>IF(AA62=0,0,+Données_générales!$B$32)</f>
        <v>0</v>
      </c>
      <c r="AC62" s="13">
        <f>+(HOUR(ABS(AA62-AB62))*3600)+(MINUTE(ABS(AA62-AB62))*60)+(SECOND(ABS(AA62-AB62)))*Données_générales!$B$22</f>
        <v>0</v>
      </c>
      <c r="AD62" s="111">
        <f t="shared" si="11"/>
        <v>0</v>
      </c>
      <c r="AE62" s="111">
        <f t="shared" si="12"/>
        <v>0</v>
      </c>
      <c r="AF62" s="112">
        <f t="shared" si="13"/>
        <v>0</v>
      </c>
      <c r="AG62" s="37"/>
      <c r="AH62" s="11"/>
    </row>
    <row r="63" spans="1:34" ht="15">
      <c r="A63" s="10"/>
      <c r="B63" s="11"/>
      <c r="C63" s="11"/>
      <c r="D63" s="11"/>
      <c r="E63" s="11"/>
      <c r="F63" s="11"/>
      <c r="G63" s="10"/>
      <c r="H63" s="10"/>
      <c r="I63" s="10"/>
      <c r="J63" s="43">
        <f>IF(I63=0,0,(Saisie_confirmés!$I63-Données_générales!$B$24)*Données_générales!$B$26)</f>
        <v>0</v>
      </c>
      <c r="K63" s="17"/>
      <c r="L63" s="11">
        <f>+K63*Données_générales!$B$20</f>
        <v>0</v>
      </c>
      <c r="M63" s="18"/>
      <c r="N63" s="12">
        <f>IF(M63=0,0,+Données_générales!$B$28)</f>
        <v>0</v>
      </c>
      <c r="O63" s="13">
        <f>+(HOUR(ABS(M63-N63))*3600)+(MINUTE(ABS(M63-N63))*60)+(SECOND(ABS(M63-N63)))*Données_générales!$B$22</f>
        <v>0</v>
      </c>
      <c r="P63" s="111">
        <f t="shared" si="7"/>
        <v>0</v>
      </c>
      <c r="Q63" s="111">
        <f t="shared" si="8"/>
        <v>0</v>
      </c>
      <c r="R63" s="17"/>
      <c r="S63" s="11">
        <f>+R63*Données_générales!$B$20</f>
        <v>0</v>
      </c>
      <c r="T63" s="18"/>
      <c r="U63" s="12">
        <f>IF(T63=0,0,+Données_générales!$B$30)</f>
        <v>0</v>
      </c>
      <c r="V63" s="13">
        <f>+(HOUR(ABS(T63-U63))*3600)+(MINUTE(ABS(T63-U63))*60)+(SECOND(ABS(T63-U63)))*Données_générales!$B$22</f>
        <v>0</v>
      </c>
      <c r="W63" s="111">
        <f t="shared" si="9"/>
        <v>0</v>
      </c>
      <c r="X63" s="111">
        <f t="shared" si="10"/>
        <v>0</v>
      </c>
      <c r="Y63" s="17"/>
      <c r="Z63" s="11">
        <f>+Y63*Données_générales!$B$20</f>
        <v>0</v>
      </c>
      <c r="AA63" s="18"/>
      <c r="AB63" s="12">
        <f>IF(AA63=0,0,+Données_générales!$B$32)</f>
        <v>0</v>
      </c>
      <c r="AC63" s="13">
        <f>+(HOUR(ABS(AA63-AB63))*3600)+(MINUTE(ABS(AA63-AB63))*60)+(SECOND(ABS(AA63-AB63)))*Données_générales!$B$22</f>
        <v>0</v>
      </c>
      <c r="AD63" s="111">
        <f t="shared" si="11"/>
        <v>0</v>
      </c>
      <c r="AE63" s="111">
        <f t="shared" si="12"/>
        <v>0</v>
      </c>
      <c r="AF63" s="112">
        <f t="shared" si="13"/>
        <v>0</v>
      </c>
      <c r="AG63" s="113"/>
      <c r="AH63" s="30"/>
    </row>
    <row r="64" spans="1:34" ht="15">
      <c r="A64" s="10"/>
      <c r="B64" s="11"/>
      <c r="C64" s="11"/>
      <c r="D64" s="11"/>
      <c r="E64" s="11"/>
      <c r="F64" s="11"/>
      <c r="G64" s="10"/>
      <c r="H64" s="10"/>
      <c r="I64" s="10"/>
      <c r="J64" s="43">
        <f>IF(I64=0,0,(Saisie_confirmés!$I64-Données_générales!$B$24)*Données_générales!$B$26)</f>
        <v>0</v>
      </c>
      <c r="K64" s="17"/>
      <c r="L64" s="11">
        <f>+K64*Données_générales!$B$20</f>
        <v>0</v>
      </c>
      <c r="M64" s="18"/>
      <c r="N64" s="12">
        <f>IF(M64=0,0,+Données_générales!$B$28)</f>
        <v>0</v>
      </c>
      <c r="O64" s="13">
        <f>+(HOUR(ABS(M64-N64))*3600)+(MINUTE(ABS(M64-N64))*60)+(SECOND(ABS(M64-N64)))*Données_générales!$B$22</f>
        <v>0</v>
      </c>
      <c r="P64" s="111">
        <f t="shared" si="7"/>
        <v>0</v>
      </c>
      <c r="Q64" s="111">
        <f t="shared" si="8"/>
        <v>0</v>
      </c>
      <c r="R64" s="17"/>
      <c r="S64" s="11">
        <f>+R64*Données_générales!$B$20</f>
        <v>0</v>
      </c>
      <c r="T64" s="18"/>
      <c r="U64" s="12">
        <f>IF(T64=0,0,+Données_générales!$B$30)</f>
        <v>0</v>
      </c>
      <c r="V64" s="13">
        <f>+(HOUR(ABS(T64-U64))*3600)+(MINUTE(ABS(T64-U64))*60)+(SECOND(ABS(T64-U64)))*Données_générales!$B$22</f>
        <v>0</v>
      </c>
      <c r="W64" s="111">
        <f t="shared" si="9"/>
        <v>0</v>
      </c>
      <c r="X64" s="111">
        <f t="shared" si="10"/>
        <v>0</v>
      </c>
      <c r="Y64" s="17"/>
      <c r="Z64" s="11">
        <f>+Y64*Données_générales!$B$20</f>
        <v>0</v>
      </c>
      <c r="AA64" s="18"/>
      <c r="AB64" s="12">
        <f>IF(AA64=0,0,+Données_générales!$B$32)</f>
        <v>0</v>
      </c>
      <c r="AC64" s="13">
        <f>+(HOUR(ABS(AA64-AB64))*3600)+(MINUTE(ABS(AA64-AB64))*60)+(SECOND(ABS(AA64-AB64)))*Données_générales!$B$22</f>
        <v>0</v>
      </c>
      <c r="AD64" s="111">
        <f t="shared" si="11"/>
        <v>0</v>
      </c>
      <c r="AE64" s="111">
        <f t="shared" si="12"/>
        <v>0</v>
      </c>
      <c r="AF64" s="112">
        <f t="shared" si="13"/>
        <v>0</v>
      </c>
      <c r="AG64" s="113"/>
      <c r="AH64" s="30"/>
    </row>
    <row r="65" spans="1:34" ht="15">
      <c r="A65" s="10"/>
      <c r="B65" s="11"/>
      <c r="C65" s="11"/>
      <c r="D65" s="11"/>
      <c r="E65" s="11"/>
      <c r="F65" s="11"/>
      <c r="G65" s="10"/>
      <c r="H65" s="10"/>
      <c r="I65" s="10"/>
      <c r="J65" s="43">
        <f>IF(I65=0,0,(Saisie_confirmés!$I65-Données_générales!$B$24)*Données_générales!$B$26)</f>
        <v>0</v>
      </c>
      <c r="K65" s="17"/>
      <c r="L65" s="11">
        <f>+K65*Données_générales!$B$20</f>
        <v>0</v>
      </c>
      <c r="M65" s="18"/>
      <c r="N65" s="12">
        <f>IF(M65=0,0,+Données_générales!$B$28)</f>
        <v>0</v>
      </c>
      <c r="O65" s="13">
        <f>+(HOUR(ABS(M65-N65))*3600)+(MINUTE(ABS(M65-N65))*60)+(SECOND(ABS(M65-N65)))*Données_générales!$B$22</f>
        <v>0</v>
      </c>
      <c r="P65" s="111">
        <f t="shared" si="7"/>
        <v>0</v>
      </c>
      <c r="Q65" s="111">
        <f t="shared" si="8"/>
        <v>0</v>
      </c>
      <c r="R65" s="17"/>
      <c r="S65" s="11">
        <f>+R65*Données_générales!$B$20</f>
        <v>0</v>
      </c>
      <c r="T65" s="18"/>
      <c r="U65" s="12">
        <f>IF(T65=0,0,+Données_générales!$B$30)</f>
        <v>0</v>
      </c>
      <c r="V65" s="13">
        <f>+(HOUR(ABS(T65-U65))*3600)+(MINUTE(ABS(T65-U65))*60)+(SECOND(ABS(T65-U65)))*Données_générales!$B$22</f>
        <v>0</v>
      </c>
      <c r="W65" s="111">
        <f t="shared" si="9"/>
        <v>0</v>
      </c>
      <c r="X65" s="111">
        <f t="shared" si="10"/>
        <v>0</v>
      </c>
      <c r="Y65" s="17"/>
      <c r="Z65" s="11">
        <f>+Y65*Données_générales!$B$20</f>
        <v>0</v>
      </c>
      <c r="AA65" s="18"/>
      <c r="AB65" s="12">
        <f>IF(AA65=0,0,+Données_générales!$B$32)</f>
        <v>0</v>
      </c>
      <c r="AC65" s="13">
        <f>+(HOUR(ABS(AA65-AB65))*3600)+(MINUTE(ABS(AA65-AB65))*60)+(SECOND(ABS(AA65-AB65)))*Données_générales!$B$22</f>
        <v>0</v>
      </c>
      <c r="AD65" s="111">
        <f t="shared" si="11"/>
        <v>0</v>
      </c>
      <c r="AE65" s="111">
        <f t="shared" si="12"/>
        <v>0</v>
      </c>
      <c r="AF65" s="112">
        <f t="shared" si="13"/>
        <v>0</v>
      </c>
      <c r="AG65" s="113"/>
      <c r="AH65" s="30"/>
    </row>
    <row r="66" spans="1:34" ht="15">
      <c r="A66" s="10"/>
      <c r="B66" s="11"/>
      <c r="C66" s="11"/>
      <c r="D66" s="11"/>
      <c r="E66" s="11"/>
      <c r="F66" s="11"/>
      <c r="G66" s="10"/>
      <c r="H66" s="10"/>
      <c r="I66" s="10"/>
      <c r="J66" s="43">
        <f>IF(I66=0,0,(Saisie_confirmés!$I66-Données_générales!$B$24)*Données_générales!$B$26)</f>
        <v>0</v>
      </c>
      <c r="K66" s="17"/>
      <c r="L66" s="11">
        <f>+K66*Données_générales!$B$20</f>
        <v>0</v>
      </c>
      <c r="M66" s="18"/>
      <c r="N66" s="12">
        <f>IF(M66=0,0,+Données_générales!$B$28)</f>
        <v>0</v>
      </c>
      <c r="O66" s="13">
        <f>+(HOUR(ABS(M66-N66))*3600)+(MINUTE(ABS(M66-N66))*60)+(SECOND(ABS(M66-N66)))*Données_générales!$B$22</f>
        <v>0</v>
      </c>
      <c r="P66" s="111">
        <f t="shared" si="7"/>
        <v>0</v>
      </c>
      <c r="Q66" s="111">
        <f t="shared" si="8"/>
        <v>0</v>
      </c>
      <c r="R66" s="17"/>
      <c r="S66" s="11">
        <f>+R66*Données_générales!$B$20</f>
        <v>0</v>
      </c>
      <c r="T66" s="18"/>
      <c r="U66" s="12">
        <f>IF(T66=0,0,+Données_générales!$B$30)</f>
        <v>0</v>
      </c>
      <c r="V66" s="13">
        <f>+(HOUR(ABS(T66-U66))*3600)+(MINUTE(ABS(T66-U66))*60)+(SECOND(ABS(T66-U66)))*Données_générales!$B$22</f>
        <v>0</v>
      </c>
      <c r="W66" s="111">
        <f t="shared" si="9"/>
        <v>0</v>
      </c>
      <c r="X66" s="111">
        <f t="shared" si="10"/>
        <v>0</v>
      </c>
      <c r="Y66" s="17"/>
      <c r="Z66" s="11">
        <f>+Y66*Données_générales!$B$20</f>
        <v>0</v>
      </c>
      <c r="AA66" s="18"/>
      <c r="AB66" s="12">
        <f>IF(AA66=0,0,+Données_générales!$B$32)</f>
        <v>0</v>
      </c>
      <c r="AC66" s="13">
        <f>+(HOUR(ABS(AA66-AB66))*3600)+(MINUTE(ABS(AA66-AB66))*60)+(SECOND(ABS(AA66-AB66)))*Données_générales!$B$22</f>
        <v>0</v>
      </c>
      <c r="AD66" s="111">
        <f t="shared" si="11"/>
        <v>0</v>
      </c>
      <c r="AE66" s="111">
        <f t="shared" si="12"/>
        <v>0</v>
      </c>
      <c r="AF66" s="112">
        <f t="shared" si="13"/>
        <v>0</v>
      </c>
      <c r="AG66" s="113"/>
      <c r="AH66" s="30"/>
    </row>
    <row r="67" spans="1:34" ht="15">
      <c r="A67" s="10"/>
      <c r="B67" s="11"/>
      <c r="C67" s="11"/>
      <c r="D67" s="11"/>
      <c r="E67" s="11"/>
      <c r="F67" s="11"/>
      <c r="G67" s="10"/>
      <c r="H67" s="10"/>
      <c r="I67" s="10"/>
      <c r="J67" s="43">
        <f>IF(I67=0,0,(Saisie_confirmés!$I67-Données_générales!$B$24)*Données_générales!$B$26)</f>
        <v>0</v>
      </c>
      <c r="K67" s="17"/>
      <c r="L67" s="11">
        <f>+K67*Données_générales!$B$20</f>
        <v>0</v>
      </c>
      <c r="M67" s="18"/>
      <c r="N67" s="12">
        <f>IF(M67=0,0,+Données_générales!$B$28)</f>
        <v>0</v>
      </c>
      <c r="O67" s="13">
        <f>+(HOUR(ABS(M67-N67))*3600)+(MINUTE(ABS(M67-N67))*60)+(SECOND(ABS(M67-N67)))*Données_générales!$B$22</f>
        <v>0</v>
      </c>
      <c r="P67" s="111">
        <f t="shared" si="7"/>
        <v>0</v>
      </c>
      <c r="Q67" s="111">
        <f t="shared" si="8"/>
        <v>0</v>
      </c>
      <c r="R67" s="17"/>
      <c r="S67" s="11">
        <f>+R67*Données_générales!$B$20</f>
        <v>0</v>
      </c>
      <c r="T67" s="18"/>
      <c r="U67" s="12">
        <f>IF(T67=0,0,+Données_générales!$B$30)</f>
        <v>0</v>
      </c>
      <c r="V67" s="13">
        <f>+(HOUR(ABS(T67-U67))*3600)+(MINUTE(ABS(T67-U67))*60)+(SECOND(ABS(T67-U67)))*Données_générales!$B$22</f>
        <v>0</v>
      </c>
      <c r="W67" s="111">
        <f t="shared" si="9"/>
        <v>0</v>
      </c>
      <c r="X67" s="111">
        <f t="shared" si="10"/>
        <v>0</v>
      </c>
      <c r="Y67" s="17"/>
      <c r="Z67" s="11">
        <f>+Y67*Données_générales!$B$20</f>
        <v>0</v>
      </c>
      <c r="AA67" s="18"/>
      <c r="AB67" s="12">
        <f>IF(AA67=0,0,+Données_générales!$B$32)</f>
        <v>0</v>
      </c>
      <c r="AC67" s="13">
        <f>+(HOUR(ABS(AA67-AB67))*3600)+(MINUTE(ABS(AA67-AB67))*60)+(SECOND(ABS(AA67-AB67)))*Données_générales!$B$22</f>
        <v>0</v>
      </c>
      <c r="AD67" s="111">
        <f t="shared" si="11"/>
        <v>0</v>
      </c>
      <c r="AE67" s="111">
        <f t="shared" si="12"/>
        <v>0</v>
      </c>
      <c r="AF67" s="112">
        <f t="shared" si="13"/>
        <v>0</v>
      </c>
      <c r="AG67" s="113"/>
      <c r="AH67" s="30"/>
    </row>
    <row r="68" spans="1:34" ht="15">
      <c r="A68" s="10"/>
      <c r="B68" s="11"/>
      <c r="C68" s="11"/>
      <c r="D68" s="11"/>
      <c r="E68" s="11"/>
      <c r="F68" s="11"/>
      <c r="G68" s="10"/>
      <c r="H68" s="10"/>
      <c r="I68" s="10"/>
      <c r="J68" s="43">
        <f>IF(I68=0,0,(Saisie_confirmés!$I68-Données_générales!$B$24)*Données_générales!$B$26)</f>
        <v>0</v>
      </c>
      <c r="K68" s="17"/>
      <c r="L68" s="11">
        <f>+K68*Données_générales!$B$20</f>
        <v>0</v>
      </c>
      <c r="M68" s="18"/>
      <c r="N68" s="12">
        <f>IF(M68=0,0,+Données_générales!$B$28)</f>
        <v>0</v>
      </c>
      <c r="O68" s="13">
        <f>+(HOUR(ABS(M68-N68))*3600)+(MINUTE(ABS(M68-N68))*60)+(SECOND(ABS(M68-N68)))*Données_générales!$B$22</f>
        <v>0</v>
      </c>
      <c r="P68" s="111">
        <f aca="true" t="shared" si="14" ref="P68:P73">IF(O68&gt;100,100*$J68,O68*$J68)</f>
        <v>0</v>
      </c>
      <c r="Q68" s="111">
        <f aca="true" t="shared" si="15" ref="Q68:Q73">+P68+L68</f>
        <v>0</v>
      </c>
      <c r="R68" s="17"/>
      <c r="S68" s="11">
        <f>+R68*Données_générales!$B$20</f>
        <v>0</v>
      </c>
      <c r="T68" s="18"/>
      <c r="U68" s="12">
        <f>IF(T68=0,0,+Données_générales!$B$30)</f>
        <v>0</v>
      </c>
      <c r="V68" s="13">
        <f>+(HOUR(ABS(T68-U68))*3600)+(MINUTE(ABS(T68-U68))*60)+(SECOND(ABS(T68-U68)))*Données_générales!$B$22</f>
        <v>0</v>
      </c>
      <c r="W68" s="111">
        <f aca="true" t="shared" si="16" ref="W68:W73">IF(V68&gt;100,100*$J68,V68*$J68)</f>
        <v>0</v>
      </c>
      <c r="X68" s="111">
        <f aca="true" t="shared" si="17" ref="X68:X73">+W68+S68</f>
        <v>0</v>
      </c>
      <c r="Y68" s="17"/>
      <c r="Z68" s="11">
        <f>+Y68*Données_générales!$B$20</f>
        <v>0</v>
      </c>
      <c r="AA68" s="18"/>
      <c r="AB68" s="12">
        <f>IF(AA68=0,0,+Données_générales!$B$32)</f>
        <v>0</v>
      </c>
      <c r="AC68" s="13">
        <f>+(HOUR(ABS(AA68-AB68))*3600)+(MINUTE(ABS(AA68-AB68))*60)+(SECOND(ABS(AA68-AB68)))*Données_générales!$B$22</f>
        <v>0</v>
      </c>
      <c r="AD68" s="111">
        <f aca="true" t="shared" si="18" ref="AD68:AD73">IF(AC68&gt;100,100*$J68,AC68*$J68)</f>
        <v>0</v>
      </c>
      <c r="AE68" s="111">
        <f aca="true" t="shared" si="19" ref="AE68:AE73">+AD68+Z68</f>
        <v>0</v>
      </c>
      <c r="AF68" s="112">
        <f aca="true" t="shared" si="20" ref="AF68:AF73">+AE68+X68+Q68</f>
        <v>0</v>
      </c>
      <c r="AG68" s="113"/>
      <c r="AH68" s="30"/>
    </row>
    <row r="69" spans="1:34" ht="15">
      <c r="A69" s="10"/>
      <c r="B69" s="11"/>
      <c r="C69" s="11"/>
      <c r="D69" s="11"/>
      <c r="E69" s="11"/>
      <c r="F69" s="11"/>
      <c r="G69" s="10"/>
      <c r="H69" s="10"/>
      <c r="I69" s="10"/>
      <c r="J69" s="43">
        <f>IF(I69=0,0,(Saisie_confirmés!$I69-Données_générales!$B$24)*Données_générales!$B$26)</f>
        <v>0</v>
      </c>
      <c r="K69" s="17"/>
      <c r="L69" s="11">
        <f>+K69*Données_générales!$B$20</f>
        <v>0</v>
      </c>
      <c r="M69" s="18"/>
      <c r="N69" s="12">
        <f>IF(M69=0,0,+Données_générales!$B$28)</f>
        <v>0</v>
      </c>
      <c r="O69" s="13">
        <f>+(HOUR(ABS(M69-N69))*3600)+(MINUTE(ABS(M69-N69))*60)+(SECOND(ABS(M69-N69)))*Données_générales!$B$22</f>
        <v>0</v>
      </c>
      <c r="P69" s="111">
        <f t="shared" si="14"/>
        <v>0</v>
      </c>
      <c r="Q69" s="111">
        <f t="shared" si="15"/>
        <v>0</v>
      </c>
      <c r="R69" s="17"/>
      <c r="S69" s="11">
        <f>+R69*Données_générales!$B$20</f>
        <v>0</v>
      </c>
      <c r="T69" s="18"/>
      <c r="U69" s="12">
        <f>IF(T69=0,0,+Données_générales!$B$30)</f>
        <v>0</v>
      </c>
      <c r="V69" s="13">
        <f>+(HOUR(ABS(T69-U69))*3600)+(MINUTE(ABS(T69-U69))*60)+(SECOND(ABS(T69-U69)))*Données_générales!$B$22</f>
        <v>0</v>
      </c>
      <c r="W69" s="111">
        <f t="shared" si="16"/>
        <v>0</v>
      </c>
      <c r="X69" s="111">
        <f t="shared" si="17"/>
        <v>0</v>
      </c>
      <c r="Y69" s="17"/>
      <c r="Z69" s="11">
        <f>+Y69*Données_générales!$B$20</f>
        <v>0</v>
      </c>
      <c r="AA69" s="18"/>
      <c r="AB69" s="12">
        <f>IF(AA69=0,0,+Données_générales!$B$32)</f>
        <v>0</v>
      </c>
      <c r="AC69" s="13">
        <f>+(HOUR(ABS(AA69-AB69))*3600)+(MINUTE(ABS(AA69-AB69))*60)+(SECOND(ABS(AA69-AB69)))*Données_générales!$B$22</f>
        <v>0</v>
      </c>
      <c r="AD69" s="111">
        <f t="shared" si="18"/>
        <v>0</v>
      </c>
      <c r="AE69" s="111">
        <f t="shared" si="19"/>
        <v>0</v>
      </c>
      <c r="AF69" s="112">
        <f t="shared" si="20"/>
        <v>0</v>
      </c>
      <c r="AG69" s="113"/>
      <c r="AH69" s="30"/>
    </row>
    <row r="70" spans="1:34" ht="15">
      <c r="A70" s="10"/>
      <c r="B70" s="11"/>
      <c r="C70" s="11"/>
      <c r="D70" s="11"/>
      <c r="E70" s="11"/>
      <c r="F70" s="11"/>
      <c r="G70" s="10"/>
      <c r="H70" s="10"/>
      <c r="I70" s="10"/>
      <c r="J70" s="43">
        <f>IF(I70=0,0,(Saisie_confirmés!$I70-Données_générales!$B$24)*Données_générales!$B$26)</f>
        <v>0</v>
      </c>
      <c r="K70" s="17"/>
      <c r="L70" s="11">
        <f>+K70*Données_générales!$B$20</f>
        <v>0</v>
      </c>
      <c r="M70" s="18"/>
      <c r="N70" s="12">
        <f>IF(M70=0,0,+Données_générales!$B$28)</f>
        <v>0</v>
      </c>
      <c r="O70" s="13">
        <f>+(HOUR(ABS(M70-N70))*3600)+(MINUTE(ABS(M70-N70))*60)+(SECOND(ABS(M70-N70)))*Données_générales!$B$22</f>
        <v>0</v>
      </c>
      <c r="P70" s="111">
        <f t="shared" si="14"/>
        <v>0</v>
      </c>
      <c r="Q70" s="111">
        <f t="shared" si="15"/>
        <v>0</v>
      </c>
      <c r="R70" s="17"/>
      <c r="S70" s="11">
        <f>+R70*Données_générales!$B$20</f>
        <v>0</v>
      </c>
      <c r="T70" s="18"/>
      <c r="U70" s="12">
        <f>IF(T70=0,0,+Données_générales!$B$30)</f>
        <v>0</v>
      </c>
      <c r="V70" s="13">
        <f>+(HOUR(ABS(T70-U70))*3600)+(MINUTE(ABS(T70-U70))*60)+(SECOND(ABS(T70-U70)))*Données_générales!$B$22</f>
        <v>0</v>
      </c>
      <c r="W70" s="111">
        <f t="shared" si="16"/>
        <v>0</v>
      </c>
      <c r="X70" s="111">
        <f t="shared" si="17"/>
        <v>0</v>
      </c>
      <c r="Y70" s="17"/>
      <c r="Z70" s="11">
        <f>+Y70*Données_générales!$B$20</f>
        <v>0</v>
      </c>
      <c r="AA70" s="18"/>
      <c r="AB70" s="12">
        <f>IF(AA70=0,0,+Données_générales!$B$32)</f>
        <v>0</v>
      </c>
      <c r="AC70" s="13">
        <f>+(HOUR(ABS(AA70-AB70))*3600)+(MINUTE(ABS(AA70-AB70))*60)+(SECOND(ABS(AA70-AB70)))*Données_générales!$B$22</f>
        <v>0</v>
      </c>
      <c r="AD70" s="111">
        <f t="shared" si="18"/>
        <v>0</v>
      </c>
      <c r="AE70" s="111">
        <f t="shared" si="19"/>
        <v>0</v>
      </c>
      <c r="AF70" s="112">
        <f t="shared" si="20"/>
        <v>0</v>
      </c>
      <c r="AG70" s="113"/>
      <c r="AH70" s="30"/>
    </row>
    <row r="71" spans="1:34" ht="15">
      <c r="A71" s="10"/>
      <c r="B71" s="11"/>
      <c r="C71" s="11"/>
      <c r="D71" s="11"/>
      <c r="E71" s="11"/>
      <c r="F71" s="11"/>
      <c r="G71" s="10"/>
      <c r="H71" s="10"/>
      <c r="I71" s="10"/>
      <c r="J71" s="43">
        <f>IF(I71=0,0,(Saisie_confirmés!$I71-Données_générales!$B$24)*Données_générales!$B$26)</f>
        <v>0</v>
      </c>
      <c r="K71" s="17"/>
      <c r="L71" s="11">
        <f>+K71*Données_générales!$B$20</f>
        <v>0</v>
      </c>
      <c r="M71" s="18"/>
      <c r="N71" s="12">
        <f>IF(M71=0,0,+Données_générales!$B$28)</f>
        <v>0</v>
      </c>
      <c r="O71" s="13">
        <f>+(HOUR(ABS(M71-N71))*3600)+(MINUTE(ABS(M71-N71))*60)+(SECOND(ABS(M71-N71)))*Données_générales!$B$22</f>
        <v>0</v>
      </c>
      <c r="P71" s="111">
        <f t="shared" si="14"/>
        <v>0</v>
      </c>
      <c r="Q71" s="111">
        <f t="shared" si="15"/>
        <v>0</v>
      </c>
      <c r="R71" s="17"/>
      <c r="S71" s="11">
        <f>+R71*Données_générales!$B$20</f>
        <v>0</v>
      </c>
      <c r="T71" s="18"/>
      <c r="U71" s="12">
        <f>IF(T71=0,0,+Données_générales!$B$30)</f>
        <v>0</v>
      </c>
      <c r="V71" s="13">
        <f>+(HOUR(ABS(T71-U71))*3600)+(MINUTE(ABS(T71-U71))*60)+(SECOND(ABS(T71-U71)))*Données_générales!$B$22</f>
        <v>0</v>
      </c>
      <c r="W71" s="111">
        <f t="shared" si="16"/>
        <v>0</v>
      </c>
      <c r="X71" s="111">
        <f t="shared" si="17"/>
        <v>0</v>
      </c>
      <c r="Y71" s="17"/>
      <c r="Z71" s="11">
        <f>+Y71*Données_générales!$B$20</f>
        <v>0</v>
      </c>
      <c r="AA71" s="18"/>
      <c r="AB71" s="12">
        <f>IF(AA71=0,0,+Données_générales!$B$32)</f>
        <v>0</v>
      </c>
      <c r="AC71" s="13">
        <f>+(HOUR(ABS(AA71-AB71))*3600)+(MINUTE(ABS(AA71-AB71))*60)+(SECOND(ABS(AA71-AB71)))*Données_générales!$B$22</f>
        <v>0</v>
      </c>
      <c r="AD71" s="111">
        <f t="shared" si="18"/>
        <v>0</v>
      </c>
      <c r="AE71" s="111">
        <f t="shared" si="19"/>
        <v>0</v>
      </c>
      <c r="AF71" s="112">
        <f t="shared" si="20"/>
        <v>0</v>
      </c>
      <c r="AG71" s="113"/>
      <c r="AH71" s="30"/>
    </row>
    <row r="72" spans="1:34" ht="15">
      <c r="A72" s="10"/>
      <c r="B72" s="11"/>
      <c r="C72" s="11"/>
      <c r="D72" s="11"/>
      <c r="E72" s="11"/>
      <c r="F72" s="11"/>
      <c r="G72" s="10"/>
      <c r="H72" s="10"/>
      <c r="I72" s="10"/>
      <c r="J72" s="43">
        <f>IF(I72=0,0,(Saisie_confirmés!$I72-Données_générales!$B$24)*Données_générales!$B$26)</f>
        <v>0</v>
      </c>
      <c r="K72" s="17"/>
      <c r="L72" s="11">
        <f>+K72*Données_générales!$B$20</f>
        <v>0</v>
      </c>
      <c r="M72" s="18"/>
      <c r="N72" s="12">
        <f>IF(M72=0,0,+Données_générales!$B$28)</f>
        <v>0</v>
      </c>
      <c r="O72" s="13">
        <f>+(HOUR(ABS(M72-N72))*3600)+(MINUTE(ABS(M72-N72))*60)+(SECOND(ABS(M72-N72)))*Données_générales!$B$22</f>
        <v>0</v>
      </c>
      <c r="P72" s="111">
        <f t="shared" si="14"/>
        <v>0</v>
      </c>
      <c r="Q72" s="111">
        <f t="shared" si="15"/>
        <v>0</v>
      </c>
      <c r="R72" s="17"/>
      <c r="S72" s="11">
        <f>+R72*Données_générales!$B$20</f>
        <v>0</v>
      </c>
      <c r="T72" s="18"/>
      <c r="U72" s="12">
        <f>IF(T72=0,0,+Données_générales!$B$30)</f>
        <v>0</v>
      </c>
      <c r="V72" s="13">
        <f>+(HOUR(ABS(T72-U72))*3600)+(MINUTE(ABS(T72-U72))*60)+(SECOND(ABS(T72-U72)))*Données_générales!$B$22</f>
        <v>0</v>
      </c>
      <c r="W72" s="111">
        <f t="shared" si="16"/>
        <v>0</v>
      </c>
      <c r="X72" s="111">
        <f t="shared" si="17"/>
        <v>0</v>
      </c>
      <c r="Y72" s="17"/>
      <c r="Z72" s="11">
        <f>+Y72*Données_générales!$B$20</f>
        <v>0</v>
      </c>
      <c r="AA72" s="18"/>
      <c r="AB72" s="12">
        <f>IF(AA72=0,0,+Données_générales!$B$32)</f>
        <v>0</v>
      </c>
      <c r="AC72" s="13">
        <f>+(HOUR(ABS(AA72-AB72))*3600)+(MINUTE(ABS(AA72-AB72))*60)+(SECOND(ABS(AA72-AB72)))*Données_générales!$B$22</f>
        <v>0</v>
      </c>
      <c r="AD72" s="111">
        <f t="shared" si="18"/>
        <v>0</v>
      </c>
      <c r="AE72" s="111">
        <f t="shared" si="19"/>
        <v>0</v>
      </c>
      <c r="AF72" s="112">
        <f t="shared" si="20"/>
        <v>0</v>
      </c>
      <c r="AG72" s="113"/>
      <c r="AH72" s="30"/>
    </row>
    <row r="73" spans="1:34" ht="15">
      <c r="A73" s="10"/>
      <c r="B73" s="11"/>
      <c r="C73" s="11"/>
      <c r="D73" s="11"/>
      <c r="E73" s="11"/>
      <c r="F73" s="11"/>
      <c r="G73" s="10"/>
      <c r="H73" s="10"/>
      <c r="I73" s="10"/>
      <c r="J73" s="43">
        <f>IF(I73=0,0,(Saisie_confirmés!$I73-Données_générales!$B$24)*Données_générales!$B$26)</f>
        <v>0</v>
      </c>
      <c r="K73" s="17"/>
      <c r="L73" s="11">
        <f>+K73*Données_générales!$B$20</f>
        <v>0</v>
      </c>
      <c r="M73" s="18"/>
      <c r="N73" s="12">
        <f>IF(M73=0,0,+Données_générales!$B$28)</f>
        <v>0</v>
      </c>
      <c r="O73" s="13">
        <f>+(HOUR(ABS(M73-N73))*3600)+(MINUTE(ABS(M73-N73))*60)+(SECOND(ABS(M73-N73)))*Données_générales!$B$22</f>
        <v>0</v>
      </c>
      <c r="P73" s="111">
        <f t="shared" si="14"/>
        <v>0</v>
      </c>
      <c r="Q73" s="111">
        <f t="shared" si="15"/>
        <v>0</v>
      </c>
      <c r="R73" s="17"/>
      <c r="S73" s="11">
        <f>+R73*Données_générales!$B$20</f>
        <v>0</v>
      </c>
      <c r="T73" s="18"/>
      <c r="U73" s="12">
        <f>IF(T73=0,0,+Données_générales!$B$30)</f>
        <v>0</v>
      </c>
      <c r="V73" s="13">
        <f>+(HOUR(ABS(T73-U73))*3600)+(MINUTE(ABS(T73-U73))*60)+(SECOND(ABS(T73-U73)))*Données_générales!$B$22</f>
        <v>0</v>
      </c>
      <c r="W73" s="111">
        <f t="shared" si="16"/>
        <v>0</v>
      </c>
      <c r="X73" s="111">
        <f t="shared" si="17"/>
        <v>0</v>
      </c>
      <c r="Y73" s="17"/>
      <c r="Z73" s="11">
        <f>+Y73*Données_générales!$B$20</f>
        <v>0</v>
      </c>
      <c r="AA73" s="18"/>
      <c r="AB73" s="12">
        <f>IF(AA73=0,0,+Données_générales!$B$32)</f>
        <v>0</v>
      </c>
      <c r="AC73" s="13">
        <f>+(HOUR(ABS(AA73-AB73))*3600)+(MINUTE(ABS(AA73-AB73))*60)+(SECOND(ABS(AA73-AB73)))*Données_générales!$B$22</f>
        <v>0</v>
      </c>
      <c r="AD73" s="111">
        <f t="shared" si="18"/>
        <v>0</v>
      </c>
      <c r="AE73" s="111">
        <f t="shared" si="19"/>
        <v>0</v>
      </c>
      <c r="AF73" s="112">
        <f t="shared" si="20"/>
        <v>0</v>
      </c>
      <c r="AG73" s="113"/>
      <c r="AH73" s="30"/>
    </row>
    <row r="74" spans="1:34" ht="15">
      <c r="A74" s="29"/>
      <c r="B74" s="30"/>
      <c r="C74" s="30"/>
      <c r="D74" s="30"/>
      <c r="E74" s="30"/>
      <c r="F74" s="30"/>
      <c r="G74" s="29"/>
      <c r="H74" s="29"/>
      <c r="I74" s="29"/>
      <c r="J74" s="43">
        <f>IF(I74=0,0,1+(Saisie_confirmés!$I74-Données_générales!$B$24)*Données_générales!$B$26)</f>
        <v>0</v>
      </c>
      <c r="K74" s="10"/>
      <c r="L74" s="11">
        <f>+K74*Données_générales!$B$20</f>
        <v>0</v>
      </c>
      <c r="M74" s="12"/>
      <c r="N74" s="12">
        <f>IF(M74=0,0,+Données_générales!$B$28)</f>
        <v>0</v>
      </c>
      <c r="O74" s="13">
        <f aca="true" t="shared" si="21" ref="O74:O116">+(HOUR(ABS(M74-N74))*3600)+(MINUTE(ABS(M74-N74))*60)+(SECOND(ABS(M74-N74)))</f>
        <v>0</v>
      </c>
      <c r="P74" s="11">
        <f aca="true" t="shared" si="22" ref="P74:P116">IF(O74&gt;100,100*$J74,O74*$J74)</f>
        <v>0</v>
      </c>
      <c r="Q74" s="11">
        <f aca="true" t="shared" si="23" ref="Q74:Q116">+P74+L74</f>
        <v>0</v>
      </c>
      <c r="R74" s="10"/>
      <c r="S74" s="11">
        <f>+R74*Données_générales!$B$20</f>
        <v>0</v>
      </c>
      <c r="T74" s="12"/>
      <c r="U74" s="12">
        <f>IF(T74=0,0,+Données_générales!$B$30)</f>
        <v>0</v>
      </c>
      <c r="V74" s="13">
        <f aca="true" t="shared" si="24" ref="V74:V116">+(HOUR(ABS(T74-U74))*3600)+(MINUTE(ABS(T74-U74))*60)+(SECOND(ABS(T74-U74)))</f>
        <v>0</v>
      </c>
      <c r="W74" s="11">
        <f aca="true" t="shared" si="25" ref="W74:W116">IF(V74&gt;100,100*$J74,V74*$J74)</f>
        <v>0</v>
      </c>
      <c r="X74" s="11">
        <f aca="true" t="shared" si="26" ref="X74:X116">+W74+S74</f>
        <v>0</v>
      </c>
      <c r="Y74" s="10"/>
      <c r="Z74" s="11">
        <f>+Y74*Données_générales!$B$20</f>
        <v>0</v>
      </c>
      <c r="AA74" s="12"/>
      <c r="AB74" s="12">
        <f>IF(AA74=0,0,+Données_générales!$B$32)</f>
        <v>0</v>
      </c>
      <c r="AC74" s="13">
        <f aca="true" t="shared" si="27" ref="AC74:AC116">+(HOUR(ABS(AA74-AB74))*3600)+(MINUTE(ABS(AA74-AB74))*60)+(SECOND(ABS(AA74-AB74)))</f>
        <v>0</v>
      </c>
      <c r="AD74" s="11">
        <f aca="true" t="shared" si="28" ref="AD74:AD116">IF(AC74&gt;100,100*$J74,AC74*$J74)</f>
        <v>0</v>
      </c>
      <c r="AE74" s="11">
        <f aca="true" t="shared" si="29" ref="AE74:AE116">+AD74+Z74</f>
        <v>0</v>
      </c>
      <c r="AF74" s="14">
        <f aca="true" t="shared" si="30" ref="AF74:AF116">+AE74+X74+Q74</f>
        <v>0</v>
      </c>
      <c r="AG74" s="39"/>
      <c r="AH74" s="30"/>
    </row>
    <row r="75" spans="1:34" ht="15">
      <c r="A75" s="29"/>
      <c r="B75" s="30"/>
      <c r="C75" s="30"/>
      <c r="D75" s="30"/>
      <c r="E75" s="30"/>
      <c r="F75" s="30"/>
      <c r="G75" s="29"/>
      <c r="H75" s="29"/>
      <c r="I75" s="29"/>
      <c r="J75" s="43">
        <f>IF(I75=0,0,1+(Saisie_confirmés!$I75-Données_générales!$B$24)*Données_générales!$B$26)</f>
        <v>0</v>
      </c>
      <c r="K75" s="10"/>
      <c r="L75" s="11">
        <f>+K75*Données_générales!$B$20</f>
        <v>0</v>
      </c>
      <c r="M75" s="12"/>
      <c r="N75" s="12">
        <f>IF(M75=0,0,+Données_générales!$B$28)</f>
        <v>0</v>
      </c>
      <c r="O75" s="13">
        <f t="shared" si="21"/>
        <v>0</v>
      </c>
      <c r="P75" s="11">
        <f t="shared" si="22"/>
        <v>0</v>
      </c>
      <c r="Q75" s="11">
        <f t="shared" si="23"/>
        <v>0</v>
      </c>
      <c r="R75" s="10"/>
      <c r="S75" s="11">
        <f>+R75*Données_générales!$B$20</f>
        <v>0</v>
      </c>
      <c r="T75" s="12"/>
      <c r="U75" s="12">
        <f>IF(T75=0,0,+Données_générales!$B$30)</f>
        <v>0</v>
      </c>
      <c r="V75" s="13">
        <f t="shared" si="24"/>
        <v>0</v>
      </c>
      <c r="W75" s="11">
        <f t="shared" si="25"/>
        <v>0</v>
      </c>
      <c r="X75" s="11">
        <f t="shared" si="26"/>
        <v>0</v>
      </c>
      <c r="Y75" s="10"/>
      <c r="Z75" s="11">
        <f>+Y75*Données_générales!$B$20</f>
        <v>0</v>
      </c>
      <c r="AA75" s="12"/>
      <c r="AB75" s="12">
        <f>IF(AA75=0,0,+Données_générales!$B$32)</f>
        <v>0</v>
      </c>
      <c r="AC75" s="13">
        <f t="shared" si="27"/>
        <v>0</v>
      </c>
      <c r="AD75" s="11">
        <f t="shared" si="28"/>
        <v>0</v>
      </c>
      <c r="AE75" s="11">
        <f t="shared" si="29"/>
        <v>0</v>
      </c>
      <c r="AF75" s="14">
        <f t="shared" si="30"/>
        <v>0</v>
      </c>
      <c r="AG75" s="39"/>
      <c r="AH75" s="30"/>
    </row>
    <row r="76" spans="1:34" ht="15">
      <c r="A76" s="29"/>
      <c r="B76" s="30"/>
      <c r="C76" s="30"/>
      <c r="D76" s="30"/>
      <c r="E76" s="30"/>
      <c r="F76" s="30"/>
      <c r="G76" s="29"/>
      <c r="H76" s="29"/>
      <c r="I76" s="29"/>
      <c r="J76" s="43">
        <f>IF(I76=0,0,1+(Saisie_confirmés!$I76-Données_générales!$B$24)*Données_générales!$B$26)</f>
        <v>0</v>
      </c>
      <c r="K76" s="10"/>
      <c r="L76" s="11">
        <f>+K76*Données_générales!$B$20</f>
        <v>0</v>
      </c>
      <c r="M76" s="12"/>
      <c r="N76" s="12">
        <f>IF(M76=0,0,+Données_générales!$B$28)</f>
        <v>0</v>
      </c>
      <c r="O76" s="13">
        <f t="shared" si="21"/>
        <v>0</v>
      </c>
      <c r="P76" s="11">
        <f t="shared" si="22"/>
        <v>0</v>
      </c>
      <c r="Q76" s="11">
        <f t="shared" si="23"/>
        <v>0</v>
      </c>
      <c r="R76" s="10"/>
      <c r="S76" s="11">
        <f>+R76*Données_générales!$B$20</f>
        <v>0</v>
      </c>
      <c r="T76" s="12"/>
      <c r="U76" s="12">
        <f>IF(T76=0,0,+Données_générales!$B$30)</f>
        <v>0</v>
      </c>
      <c r="V76" s="13">
        <f t="shared" si="24"/>
        <v>0</v>
      </c>
      <c r="W76" s="11">
        <f t="shared" si="25"/>
        <v>0</v>
      </c>
      <c r="X76" s="11">
        <f t="shared" si="26"/>
        <v>0</v>
      </c>
      <c r="Y76" s="10"/>
      <c r="Z76" s="11">
        <f>+Y76*Données_générales!$B$20</f>
        <v>0</v>
      </c>
      <c r="AA76" s="12"/>
      <c r="AB76" s="12">
        <f>IF(AA76=0,0,+Données_générales!$B$32)</f>
        <v>0</v>
      </c>
      <c r="AC76" s="13">
        <f t="shared" si="27"/>
        <v>0</v>
      </c>
      <c r="AD76" s="11">
        <f t="shared" si="28"/>
        <v>0</v>
      </c>
      <c r="AE76" s="11">
        <f t="shared" si="29"/>
        <v>0</v>
      </c>
      <c r="AF76" s="14">
        <f t="shared" si="30"/>
        <v>0</v>
      </c>
      <c r="AG76" s="39"/>
      <c r="AH76" s="30"/>
    </row>
    <row r="77" spans="1:34" ht="15">
      <c r="A77" s="29"/>
      <c r="B77" s="30"/>
      <c r="C77" s="30"/>
      <c r="D77" s="30"/>
      <c r="E77" s="30"/>
      <c r="F77" s="30"/>
      <c r="G77" s="29"/>
      <c r="H77" s="29"/>
      <c r="I77" s="29"/>
      <c r="J77" s="43">
        <f>IF(I77=0,0,1+(Saisie_confirmés!$I77-Données_générales!$B$24)*Données_générales!$B$26)</f>
        <v>0</v>
      </c>
      <c r="K77" s="10"/>
      <c r="L77" s="11">
        <f>+K77*Données_générales!$B$20</f>
        <v>0</v>
      </c>
      <c r="M77" s="12"/>
      <c r="N77" s="12">
        <f>IF(M77=0,0,+Données_générales!$B$28)</f>
        <v>0</v>
      </c>
      <c r="O77" s="13">
        <f t="shared" si="21"/>
        <v>0</v>
      </c>
      <c r="P77" s="11">
        <f t="shared" si="22"/>
        <v>0</v>
      </c>
      <c r="Q77" s="11">
        <f t="shared" si="23"/>
        <v>0</v>
      </c>
      <c r="R77" s="10"/>
      <c r="S77" s="11">
        <f>+R77*Données_générales!$B$20</f>
        <v>0</v>
      </c>
      <c r="T77" s="12"/>
      <c r="U77" s="12">
        <f>IF(T77=0,0,+Données_générales!$B$30)</f>
        <v>0</v>
      </c>
      <c r="V77" s="13">
        <f t="shared" si="24"/>
        <v>0</v>
      </c>
      <c r="W77" s="11">
        <f t="shared" si="25"/>
        <v>0</v>
      </c>
      <c r="X77" s="11">
        <f t="shared" si="26"/>
        <v>0</v>
      </c>
      <c r="Y77" s="10"/>
      <c r="Z77" s="11">
        <f>+Y77*Données_générales!$B$20</f>
        <v>0</v>
      </c>
      <c r="AA77" s="12"/>
      <c r="AB77" s="12">
        <f>IF(AA77=0,0,+Données_générales!$B$32)</f>
        <v>0</v>
      </c>
      <c r="AC77" s="13">
        <f t="shared" si="27"/>
        <v>0</v>
      </c>
      <c r="AD77" s="11">
        <f t="shared" si="28"/>
        <v>0</v>
      </c>
      <c r="AE77" s="11">
        <f t="shared" si="29"/>
        <v>0</v>
      </c>
      <c r="AF77" s="14">
        <f t="shared" si="30"/>
        <v>0</v>
      </c>
      <c r="AG77" s="39"/>
      <c r="AH77" s="30"/>
    </row>
    <row r="78" spans="1:34" ht="15">
      <c r="A78" s="29"/>
      <c r="B78" s="30"/>
      <c r="C78" s="30"/>
      <c r="D78" s="30"/>
      <c r="E78" s="30"/>
      <c r="F78" s="30"/>
      <c r="G78" s="29"/>
      <c r="H78" s="29"/>
      <c r="I78" s="29"/>
      <c r="J78" s="43">
        <f>IF(I78=0,0,1+(Saisie_confirmés!$I78-Données_générales!$B$24)*Données_générales!$B$26)</f>
        <v>0</v>
      </c>
      <c r="K78" s="10"/>
      <c r="L78" s="11">
        <f>+K78*Données_générales!$B$20</f>
        <v>0</v>
      </c>
      <c r="M78" s="12"/>
      <c r="N78" s="12">
        <f>IF(M78=0,0,+Données_générales!$B$28)</f>
        <v>0</v>
      </c>
      <c r="O78" s="13">
        <f t="shared" si="21"/>
        <v>0</v>
      </c>
      <c r="P78" s="11">
        <f t="shared" si="22"/>
        <v>0</v>
      </c>
      <c r="Q78" s="11">
        <f t="shared" si="23"/>
        <v>0</v>
      </c>
      <c r="R78" s="10"/>
      <c r="S78" s="11">
        <f>+R78*Données_générales!$B$20</f>
        <v>0</v>
      </c>
      <c r="T78" s="12"/>
      <c r="U78" s="12">
        <f>IF(T78=0,0,+Données_générales!$B$30)</f>
        <v>0</v>
      </c>
      <c r="V78" s="13">
        <f t="shared" si="24"/>
        <v>0</v>
      </c>
      <c r="W78" s="11">
        <f t="shared" si="25"/>
        <v>0</v>
      </c>
      <c r="X78" s="11">
        <f t="shared" si="26"/>
        <v>0</v>
      </c>
      <c r="Y78" s="10"/>
      <c r="Z78" s="11">
        <f>+Y78*Données_générales!$B$20</f>
        <v>0</v>
      </c>
      <c r="AA78" s="12"/>
      <c r="AB78" s="12">
        <f>IF(AA78=0,0,+Données_générales!$B$32)</f>
        <v>0</v>
      </c>
      <c r="AC78" s="13">
        <f t="shared" si="27"/>
        <v>0</v>
      </c>
      <c r="AD78" s="11">
        <f t="shared" si="28"/>
        <v>0</v>
      </c>
      <c r="AE78" s="11">
        <f t="shared" si="29"/>
        <v>0</v>
      </c>
      <c r="AF78" s="14">
        <f t="shared" si="30"/>
        <v>0</v>
      </c>
      <c r="AG78" s="39"/>
      <c r="AH78" s="30"/>
    </row>
    <row r="79" spans="1:34" ht="15">
      <c r="A79" s="29"/>
      <c r="B79" s="30"/>
      <c r="C79" s="30"/>
      <c r="D79" s="30"/>
      <c r="E79" s="30"/>
      <c r="F79" s="30"/>
      <c r="G79" s="29"/>
      <c r="H79" s="29"/>
      <c r="I79" s="29"/>
      <c r="J79" s="43">
        <f>IF(I79=0,0,1+(Saisie_confirmés!$I79-Données_générales!$B$24)*Données_générales!$B$26)</f>
        <v>0</v>
      </c>
      <c r="K79" s="10"/>
      <c r="L79" s="11">
        <f>+K79*Données_générales!$B$20</f>
        <v>0</v>
      </c>
      <c r="M79" s="12"/>
      <c r="N79" s="12">
        <f>IF(M79=0,0,+Données_générales!$B$28)</f>
        <v>0</v>
      </c>
      <c r="O79" s="13">
        <f t="shared" si="21"/>
        <v>0</v>
      </c>
      <c r="P79" s="11">
        <f t="shared" si="22"/>
        <v>0</v>
      </c>
      <c r="Q79" s="11">
        <f t="shared" si="23"/>
        <v>0</v>
      </c>
      <c r="R79" s="10"/>
      <c r="S79" s="11">
        <f>+R79*Données_générales!$B$20</f>
        <v>0</v>
      </c>
      <c r="T79" s="12"/>
      <c r="U79" s="12">
        <f>IF(T79=0,0,+Données_générales!$B$30)</f>
        <v>0</v>
      </c>
      <c r="V79" s="13">
        <f t="shared" si="24"/>
        <v>0</v>
      </c>
      <c r="W79" s="11">
        <f t="shared" si="25"/>
        <v>0</v>
      </c>
      <c r="X79" s="11">
        <f t="shared" si="26"/>
        <v>0</v>
      </c>
      <c r="Y79" s="10"/>
      <c r="Z79" s="11">
        <f>+Y79*Données_générales!$B$20</f>
        <v>0</v>
      </c>
      <c r="AA79" s="12"/>
      <c r="AB79" s="12">
        <f>IF(AA79=0,0,+Données_générales!$B$32)</f>
        <v>0</v>
      </c>
      <c r="AC79" s="13">
        <f t="shared" si="27"/>
        <v>0</v>
      </c>
      <c r="AD79" s="11">
        <f t="shared" si="28"/>
        <v>0</v>
      </c>
      <c r="AE79" s="11">
        <f t="shared" si="29"/>
        <v>0</v>
      </c>
      <c r="AF79" s="14">
        <f t="shared" si="30"/>
        <v>0</v>
      </c>
      <c r="AG79" s="39"/>
      <c r="AH79" s="30"/>
    </row>
    <row r="80" spans="1:34" ht="15">
      <c r="A80" s="29"/>
      <c r="B80" s="30"/>
      <c r="C80" s="30"/>
      <c r="D80" s="30"/>
      <c r="E80" s="30"/>
      <c r="F80" s="30"/>
      <c r="G80" s="29"/>
      <c r="H80" s="29"/>
      <c r="I80" s="29"/>
      <c r="J80" s="43">
        <f>IF(I80=0,0,1+(Saisie_confirmés!$I80-Données_générales!$B$24)*Données_générales!$B$26)</f>
        <v>0</v>
      </c>
      <c r="K80" s="10"/>
      <c r="L80" s="11">
        <f>+K80*Données_générales!$B$20</f>
        <v>0</v>
      </c>
      <c r="M80" s="12"/>
      <c r="N80" s="12">
        <f>IF(M80=0,0,+Données_générales!$B$28)</f>
        <v>0</v>
      </c>
      <c r="O80" s="13">
        <f t="shared" si="21"/>
        <v>0</v>
      </c>
      <c r="P80" s="11">
        <f t="shared" si="22"/>
        <v>0</v>
      </c>
      <c r="Q80" s="11">
        <f t="shared" si="23"/>
        <v>0</v>
      </c>
      <c r="R80" s="10"/>
      <c r="S80" s="11">
        <f>+R80*Données_générales!$B$20</f>
        <v>0</v>
      </c>
      <c r="T80" s="12"/>
      <c r="U80" s="12">
        <f>IF(T80=0,0,+Données_générales!$B$30)</f>
        <v>0</v>
      </c>
      <c r="V80" s="13">
        <f t="shared" si="24"/>
        <v>0</v>
      </c>
      <c r="W80" s="11">
        <f t="shared" si="25"/>
        <v>0</v>
      </c>
      <c r="X80" s="11">
        <f t="shared" si="26"/>
        <v>0</v>
      </c>
      <c r="Y80" s="10"/>
      <c r="Z80" s="11">
        <f>+Y80*Données_générales!$B$20</f>
        <v>0</v>
      </c>
      <c r="AA80" s="12"/>
      <c r="AB80" s="12">
        <f>IF(AA80=0,0,+Données_générales!$B$32)</f>
        <v>0</v>
      </c>
      <c r="AC80" s="13">
        <f t="shared" si="27"/>
        <v>0</v>
      </c>
      <c r="AD80" s="11">
        <f t="shared" si="28"/>
        <v>0</v>
      </c>
      <c r="AE80" s="11">
        <f t="shared" si="29"/>
        <v>0</v>
      </c>
      <c r="AF80" s="14">
        <f t="shared" si="30"/>
        <v>0</v>
      </c>
      <c r="AG80" s="39"/>
      <c r="AH80" s="30"/>
    </row>
    <row r="81" spans="1:34" ht="15">
      <c r="A81" s="29"/>
      <c r="B81" s="30"/>
      <c r="C81" s="30"/>
      <c r="D81" s="30"/>
      <c r="E81" s="30"/>
      <c r="F81" s="30"/>
      <c r="G81" s="29"/>
      <c r="H81" s="29"/>
      <c r="I81" s="29"/>
      <c r="J81" s="43">
        <f>IF(I81=0,0,1+(Saisie_confirmés!$I81-Données_générales!$B$24)*Données_générales!$B$26)</f>
        <v>0</v>
      </c>
      <c r="K81" s="10"/>
      <c r="L81" s="11">
        <f>+K81*Données_générales!$B$20</f>
        <v>0</v>
      </c>
      <c r="M81" s="12"/>
      <c r="N81" s="12">
        <f>IF(M81=0,0,+Données_générales!$B$28)</f>
        <v>0</v>
      </c>
      <c r="O81" s="13">
        <f t="shared" si="21"/>
        <v>0</v>
      </c>
      <c r="P81" s="11">
        <f t="shared" si="22"/>
        <v>0</v>
      </c>
      <c r="Q81" s="11">
        <f t="shared" si="23"/>
        <v>0</v>
      </c>
      <c r="R81" s="10"/>
      <c r="S81" s="11">
        <f>+R81*Données_générales!$B$20</f>
        <v>0</v>
      </c>
      <c r="T81" s="12"/>
      <c r="U81" s="12">
        <f>IF(T81=0,0,+Données_générales!$B$30)</f>
        <v>0</v>
      </c>
      <c r="V81" s="13">
        <f t="shared" si="24"/>
        <v>0</v>
      </c>
      <c r="W81" s="11">
        <f t="shared" si="25"/>
        <v>0</v>
      </c>
      <c r="X81" s="11">
        <f t="shared" si="26"/>
        <v>0</v>
      </c>
      <c r="Y81" s="10"/>
      <c r="Z81" s="11">
        <f>+Y81*Données_générales!$B$20</f>
        <v>0</v>
      </c>
      <c r="AA81" s="12"/>
      <c r="AB81" s="12">
        <f>IF(AA81=0,0,+Données_générales!$B$32)</f>
        <v>0</v>
      </c>
      <c r="AC81" s="13">
        <f t="shared" si="27"/>
        <v>0</v>
      </c>
      <c r="AD81" s="11">
        <f t="shared" si="28"/>
        <v>0</v>
      </c>
      <c r="AE81" s="11">
        <f t="shared" si="29"/>
        <v>0</v>
      </c>
      <c r="AF81" s="14">
        <f t="shared" si="30"/>
        <v>0</v>
      </c>
      <c r="AG81" s="39"/>
      <c r="AH81" s="30"/>
    </row>
    <row r="82" spans="1:34" ht="15">
      <c r="A82" s="29"/>
      <c r="B82" s="30"/>
      <c r="C82" s="30"/>
      <c r="D82" s="30"/>
      <c r="E82" s="30"/>
      <c r="F82" s="30"/>
      <c r="G82" s="29"/>
      <c r="H82" s="29"/>
      <c r="I82" s="29"/>
      <c r="J82" s="43">
        <f>IF(I82=0,0,1+(Saisie_confirmés!$I82-Données_générales!$B$24)*Données_générales!$B$26)</f>
        <v>0</v>
      </c>
      <c r="K82" s="10"/>
      <c r="L82" s="11">
        <f>+K82*Données_générales!$B$20</f>
        <v>0</v>
      </c>
      <c r="M82" s="12"/>
      <c r="N82" s="12">
        <f>IF(M82=0,0,+Données_générales!$B$28)</f>
        <v>0</v>
      </c>
      <c r="O82" s="13">
        <f t="shared" si="21"/>
        <v>0</v>
      </c>
      <c r="P82" s="11">
        <f t="shared" si="22"/>
        <v>0</v>
      </c>
      <c r="Q82" s="11">
        <f t="shared" si="23"/>
        <v>0</v>
      </c>
      <c r="R82" s="10"/>
      <c r="S82" s="11">
        <f>+R82*Données_générales!$B$20</f>
        <v>0</v>
      </c>
      <c r="T82" s="12"/>
      <c r="U82" s="12">
        <f>IF(T82=0,0,+Données_générales!$B$30)</f>
        <v>0</v>
      </c>
      <c r="V82" s="13">
        <f t="shared" si="24"/>
        <v>0</v>
      </c>
      <c r="W82" s="11">
        <f t="shared" si="25"/>
        <v>0</v>
      </c>
      <c r="X82" s="11">
        <f t="shared" si="26"/>
        <v>0</v>
      </c>
      <c r="Y82" s="10"/>
      <c r="Z82" s="11">
        <f>+Y82*Données_générales!$B$20</f>
        <v>0</v>
      </c>
      <c r="AA82" s="12"/>
      <c r="AB82" s="12">
        <f>IF(AA82=0,0,+Données_générales!$B$32)</f>
        <v>0</v>
      </c>
      <c r="AC82" s="13">
        <f t="shared" si="27"/>
        <v>0</v>
      </c>
      <c r="AD82" s="11">
        <f t="shared" si="28"/>
        <v>0</v>
      </c>
      <c r="AE82" s="11">
        <f t="shared" si="29"/>
        <v>0</v>
      </c>
      <c r="AF82" s="14">
        <f t="shared" si="30"/>
        <v>0</v>
      </c>
      <c r="AG82" s="39"/>
      <c r="AH82" s="30"/>
    </row>
    <row r="83" spans="1:34" ht="15">
      <c r="A83" s="29"/>
      <c r="B83" s="30"/>
      <c r="C83" s="30"/>
      <c r="D83" s="30"/>
      <c r="E83" s="30"/>
      <c r="F83" s="30"/>
      <c r="G83" s="29"/>
      <c r="H83" s="29"/>
      <c r="I83" s="29"/>
      <c r="J83" s="43">
        <f>IF(I83=0,0,1+(Saisie_confirmés!$I83-Données_générales!$B$24)*Données_générales!$B$26)</f>
        <v>0</v>
      </c>
      <c r="K83" s="10"/>
      <c r="L83" s="11">
        <f>+K83*Données_générales!$B$20</f>
        <v>0</v>
      </c>
      <c r="M83" s="12"/>
      <c r="N83" s="12">
        <f>IF(M83=0,0,+Données_générales!$B$28)</f>
        <v>0</v>
      </c>
      <c r="O83" s="13">
        <f t="shared" si="21"/>
        <v>0</v>
      </c>
      <c r="P83" s="11">
        <f t="shared" si="22"/>
        <v>0</v>
      </c>
      <c r="Q83" s="11">
        <f t="shared" si="23"/>
        <v>0</v>
      </c>
      <c r="R83" s="10"/>
      <c r="S83" s="11">
        <f>+R83*Données_générales!$B$20</f>
        <v>0</v>
      </c>
      <c r="T83" s="12"/>
      <c r="U83" s="12">
        <f>IF(T83=0,0,+Données_générales!$B$30)</f>
        <v>0</v>
      </c>
      <c r="V83" s="13">
        <f t="shared" si="24"/>
        <v>0</v>
      </c>
      <c r="W83" s="11">
        <f t="shared" si="25"/>
        <v>0</v>
      </c>
      <c r="X83" s="11">
        <f t="shared" si="26"/>
        <v>0</v>
      </c>
      <c r="Y83" s="10"/>
      <c r="Z83" s="11">
        <f>+Y83*Données_générales!$B$20</f>
        <v>0</v>
      </c>
      <c r="AA83" s="12"/>
      <c r="AB83" s="12">
        <f>IF(AA83=0,0,+Données_générales!$B$32)</f>
        <v>0</v>
      </c>
      <c r="AC83" s="13">
        <f t="shared" si="27"/>
        <v>0</v>
      </c>
      <c r="AD83" s="11">
        <f t="shared" si="28"/>
        <v>0</v>
      </c>
      <c r="AE83" s="11">
        <f t="shared" si="29"/>
        <v>0</v>
      </c>
      <c r="AF83" s="14">
        <f t="shared" si="30"/>
        <v>0</v>
      </c>
      <c r="AG83" s="39"/>
      <c r="AH83" s="30"/>
    </row>
    <row r="84" spans="1:34" ht="15">
      <c r="A84" s="29"/>
      <c r="B84" s="30"/>
      <c r="C84" s="30"/>
      <c r="D84" s="30"/>
      <c r="E84" s="30"/>
      <c r="F84" s="30"/>
      <c r="G84" s="29"/>
      <c r="H84" s="29"/>
      <c r="I84" s="29"/>
      <c r="J84" s="43">
        <f>IF(I84=0,0,1+(Saisie_confirmés!$I84-Données_générales!$B$24)*Données_générales!$B$26)</f>
        <v>0</v>
      </c>
      <c r="K84" s="10"/>
      <c r="L84" s="11">
        <f>+K84*Données_générales!$B$20</f>
        <v>0</v>
      </c>
      <c r="M84" s="12"/>
      <c r="N84" s="12">
        <f>IF(M84=0,0,+Données_générales!$B$28)</f>
        <v>0</v>
      </c>
      <c r="O84" s="13">
        <f t="shared" si="21"/>
        <v>0</v>
      </c>
      <c r="P84" s="11">
        <f t="shared" si="22"/>
        <v>0</v>
      </c>
      <c r="Q84" s="11">
        <f t="shared" si="23"/>
        <v>0</v>
      </c>
      <c r="R84" s="10"/>
      <c r="S84" s="11">
        <f>+R84*Données_générales!$B$20</f>
        <v>0</v>
      </c>
      <c r="T84" s="12"/>
      <c r="U84" s="12">
        <f>IF(T84=0,0,+Données_générales!$B$30)</f>
        <v>0</v>
      </c>
      <c r="V84" s="13">
        <f t="shared" si="24"/>
        <v>0</v>
      </c>
      <c r="W84" s="11">
        <f t="shared" si="25"/>
        <v>0</v>
      </c>
      <c r="X84" s="11">
        <f t="shared" si="26"/>
        <v>0</v>
      </c>
      <c r="Y84" s="10"/>
      <c r="Z84" s="11">
        <f>+Y84*Données_générales!$B$20</f>
        <v>0</v>
      </c>
      <c r="AA84" s="12"/>
      <c r="AB84" s="12">
        <f>IF(AA84=0,0,+Données_générales!$B$32)</f>
        <v>0</v>
      </c>
      <c r="AC84" s="13">
        <f t="shared" si="27"/>
        <v>0</v>
      </c>
      <c r="AD84" s="11">
        <f t="shared" si="28"/>
        <v>0</v>
      </c>
      <c r="AE84" s="11">
        <f t="shared" si="29"/>
        <v>0</v>
      </c>
      <c r="AF84" s="14">
        <f t="shared" si="30"/>
        <v>0</v>
      </c>
      <c r="AG84" s="39"/>
      <c r="AH84" s="30"/>
    </row>
    <row r="85" spans="1:34" ht="15">
      <c r="A85" s="29"/>
      <c r="B85" s="30"/>
      <c r="C85" s="30"/>
      <c r="D85" s="30"/>
      <c r="E85" s="30"/>
      <c r="F85" s="30"/>
      <c r="G85" s="29"/>
      <c r="H85" s="29"/>
      <c r="I85" s="29"/>
      <c r="J85" s="43">
        <f>IF(I85=0,0,1+(Saisie_confirmés!$I85-Données_générales!$B$24)*Données_générales!$B$26)</f>
        <v>0</v>
      </c>
      <c r="K85" s="10"/>
      <c r="L85" s="11">
        <f>+K85*Données_générales!$B$20</f>
        <v>0</v>
      </c>
      <c r="M85" s="12"/>
      <c r="N85" s="12">
        <f>IF(M85=0,0,+Données_générales!$B$28)</f>
        <v>0</v>
      </c>
      <c r="O85" s="13">
        <f t="shared" si="21"/>
        <v>0</v>
      </c>
      <c r="P85" s="11">
        <f t="shared" si="22"/>
        <v>0</v>
      </c>
      <c r="Q85" s="11">
        <f t="shared" si="23"/>
        <v>0</v>
      </c>
      <c r="R85" s="10"/>
      <c r="S85" s="11">
        <f>+R85*Données_générales!$B$20</f>
        <v>0</v>
      </c>
      <c r="T85" s="12"/>
      <c r="U85" s="12">
        <f>IF(T85=0,0,+Données_générales!$B$30)</f>
        <v>0</v>
      </c>
      <c r="V85" s="13">
        <f t="shared" si="24"/>
        <v>0</v>
      </c>
      <c r="W85" s="11">
        <f t="shared" si="25"/>
        <v>0</v>
      </c>
      <c r="X85" s="11">
        <f t="shared" si="26"/>
        <v>0</v>
      </c>
      <c r="Y85" s="10"/>
      <c r="Z85" s="11">
        <f>+Y85*Données_générales!$B$20</f>
        <v>0</v>
      </c>
      <c r="AA85" s="12"/>
      <c r="AB85" s="12">
        <f>IF(AA85=0,0,+Données_générales!$B$32)</f>
        <v>0</v>
      </c>
      <c r="AC85" s="13">
        <f t="shared" si="27"/>
        <v>0</v>
      </c>
      <c r="AD85" s="11">
        <f t="shared" si="28"/>
        <v>0</v>
      </c>
      <c r="AE85" s="11">
        <f t="shared" si="29"/>
        <v>0</v>
      </c>
      <c r="AF85" s="14">
        <f t="shared" si="30"/>
        <v>0</v>
      </c>
      <c r="AG85" s="39"/>
      <c r="AH85" s="30"/>
    </row>
    <row r="86" spans="1:34" ht="15">
      <c r="A86" s="29"/>
      <c r="B86" s="30"/>
      <c r="C86" s="30"/>
      <c r="D86" s="30"/>
      <c r="E86" s="30"/>
      <c r="F86" s="30"/>
      <c r="G86" s="29"/>
      <c r="H86" s="29"/>
      <c r="I86" s="29"/>
      <c r="J86" s="43">
        <f>IF(I86=0,0,1+(Saisie_confirmés!$I86-Données_générales!$B$24)*Données_générales!$B$26)</f>
        <v>0</v>
      </c>
      <c r="K86" s="10"/>
      <c r="L86" s="11">
        <f>+K86*Données_générales!$B$20</f>
        <v>0</v>
      </c>
      <c r="M86" s="12"/>
      <c r="N86" s="12">
        <f>IF(M86=0,0,+Données_générales!$B$28)</f>
        <v>0</v>
      </c>
      <c r="O86" s="13">
        <f t="shared" si="21"/>
        <v>0</v>
      </c>
      <c r="P86" s="11">
        <f t="shared" si="22"/>
        <v>0</v>
      </c>
      <c r="Q86" s="11">
        <f t="shared" si="23"/>
        <v>0</v>
      </c>
      <c r="R86" s="10"/>
      <c r="S86" s="11">
        <f>+R86*Données_générales!$B$20</f>
        <v>0</v>
      </c>
      <c r="T86" s="12"/>
      <c r="U86" s="12">
        <f>IF(T86=0,0,+Données_générales!$B$30)</f>
        <v>0</v>
      </c>
      <c r="V86" s="13">
        <f t="shared" si="24"/>
        <v>0</v>
      </c>
      <c r="W86" s="11">
        <f t="shared" si="25"/>
        <v>0</v>
      </c>
      <c r="X86" s="11">
        <f t="shared" si="26"/>
        <v>0</v>
      </c>
      <c r="Y86" s="10"/>
      <c r="Z86" s="11">
        <f>+Y86*Données_générales!$B$20</f>
        <v>0</v>
      </c>
      <c r="AA86" s="12"/>
      <c r="AB86" s="12">
        <f>IF(AA86=0,0,+Données_générales!$B$32)</f>
        <v>0</v>
      </c>
      <c r="AC86" s="13">
        <f t="shared" si="27"/>
        <v>0</v>
      </c>
      <c r="AD86" s="11">
        <f t="shared" si="28"/>
        <v>0</v>
      </c>
      <c r="AE86" s="11">
        <f t="shared" si="29"/>
        <v>0</v>
      </c>
      <c r="AF86" s="14">
        <f t="shared" si="30"/>
        <v>0</v>
      </c>
      <c r="AG86" s="39"/>
      <c r="AH86" s="30"/>
    </row>
    <row r="87" spans="1:34" ht="15">
      <c r="A87" s="29"/>
      <c r="B87" s="30"/>
      <c r="C87" s="30"/>
      <c r="D87" s="30"/>
      <c r="E87" s="30"/>
      <c r="F87" s="30"/>
      <c r="G87" s="29"/>
      <c r="H87" s="29"/>
      <c r="I87" s="29"/>
      <c r="J87" s="43">
        <f>IF(I87=0,0,1+(Saisie_confirmés!$I87-Données_générales!$B$24)*Données_générales!$B$26)</f>
        <v>0</v>
      </c>
      <c r="K87" s="10"/>
      <c r="L87" s="11">
        <f>+K87*Données_générales!$B$20</f>
        <v>0</v>
      </c>
      <c r="M87" s="12"/>
      <c r="N87" s="12">
        <f>IF(M87=0,0,+Données_générales!$B$28)</f>
        <v>0</v>
      </c>
      <c r="O87" s="13">
        <f t="shared" si="21"/>
        <v>0</v>
      </c>
      <c r="P87" s="11">
        <f t="shared" si="22"/>
        <v>0</v>
      </c>
      <c r="Q87" s="11">
        <f t="shared" si="23"/>
        <v>0</v>
      </c>
      <c r="R87" s="10"/>
      <c r="S87" s="11">
        <f>+R87*Données_générales!$B$20</f>
        <v>0</v>
      </c>
      <c r="T87" s="12"/>
      <c r="U87" s="12">
        <f>IF(T87=0,0,+Données_générales!$B$30)</f>
        <v>0</v>
      </c>
      <c r="V87" s="13">
        <f t="shared" si="24"/>
        <v>0</v>
      </c>
      <c r="W87" s="11">
        <f t="shared" si="25"/>
        <v>0</v>
      </c>
      <c r="X87" s="11">
        <f t="shared" si="26"/>
        <v>0</v>
      </c>
      <c r="Y87" s="10"/>
      <c r="Z87" s="11">
        <f>+Y87*Données_générales!$B$20</f>
        <v>0</v>
      </c>
      <c r="AA87" s="12"/>
      <c r="AB87" s="12">
        <f>IF(AA87=0,0,+Données_générales!$B$32)</f>
        <v>0</v>
      </c>
      <c r="AC87" s="13">
        <f t="shared" si="27"/>
        <v>0</v>
      </c>
      <c r="AD87" s="11">
        <f t="shared" si="28"/>
        <v>0</v>
      </c>
      <c r="AE87" s="11">
        <f t="shared" si="29"/>
        <v>0</v>
      </c>
      <c r="AF87" s="14">
        <f t="shared" si="30"/>
        <v>0</v>
      </c>
      <c r="AG87" s="39"/>
      <c r="AH87" s="30"/>
    </row>
    <row r="88" spans="1:34" ht="15">
      <c r="A88" s="29"/>
      <c r="B88" s="30"/>
      <c r="C88" s="30"/>
      <c r="D88" s="30"/>
      <c r="E88" s="30"/>
      <c r="F88" s="30"/>
      <c r="G88" s="29"/>
      <c r="H88" s="29"/>
      <c r="I88" s="29"/>
      <c r="J88" s="43">
        <f>IF(I88=0,0,1+(Saisie_confirmés!$I88-Données_générales!$B$24)*Données_générales!$B$26)</f>
        <v>0</v>
      </c>
      <c r="K88" s="10"/>
      <c r="L88" s="11">
        <f>+K88*Données_générales!$B$20</f>
        <v>0</v>
      </c>
      <c r="M88" s="12"/>
      <c r="N88" s="12">
        <f>IF(M88=0,0,+Données_générales!$B$28)</f>
        <v>0</v>
      </c>
      <c r="O88" s="13">
        <f t="shared" si="21"/>
        <v>0</v>
      </c>
      <c r="P88" s="11">
        <f t="shared" si="22"/>
        <v>0</v>
      </c>
      <c r="Q88" s="11">
        <f t="shared" si="23"/>
        <v>0</v>
      </c>
      <c r="R88" s="10"/>
      <c r="S88" s="11">
        <f>+R88*Données_générales!$B$20</f>
        <v>0</v>
      </c>
      <c r="T88" s="12"/>
      <c r="U88" s="12">
        <f>IF(T88=0,0,+Données_générales!$B$30)</f>
        <v>0</v>
      </c>
      <c r="V88" s="13">
        <f t="shared" si="24"/>
        <v>0</v>
      </c>
      <c r="W88" s="11">
        <f t="shared" si="25"/>
        <v>0</v>
      </c>
      <c r="X88" s="11">
        <f t="shared" si="26"/>
        <v>0</v>
      </c>
      <c r="Y88" s="10"/>
      <c r="Z88" s="11">
        <f>+Y88*Données_générales!$B$20</f>
        <v>0</v>
      </c>
      <c r="AA88" s="12"/>
      <c r="AB88" s="12">
        <f>IF(AA88=0,0,+Données_générales!$B$32)</f>
        <v>0</v>
      </c>
      <c r="AC88" s="13">
        <f t="shared" si="27"/>
        <v>0</v>
      </c>
      <c r="AD88" s="11">
        <f t="shared" si="28"/>
        <v>0</v>
      </c>
      <c r="AE88" s="11">
        <f t="shared" si="29"/>
        <v>0</v>
      </c>
      <c r="AF88" s="14">
        <f t="shared" si="30"/>
        <v>0</v>
      </c>
      <c r="AG88" s="39"/>
      <c r="AH88" s="30"/>
    </row>
    <row r="89" spans="1:34" ht="15">
      <c r="A89" s="29"/>
      <c r="B89" s="30"/>
      <c r="C89" s="30"/>
      <c r="D89" s="30"/>
      <c r="E89" s="30"/>
      <c r="F89" s="30"/>
      <c r="G89" s="29"/>
      <c r="H89" s="29"/>
      <c r="I89" s="29"/>
      <c r="J89" s="43">
        <f>IF(I89=0,0,1+(Saisie_confirmés!$I89-Données_générales!$B$24)*Données_générales!$B$26)</f>
        <v>0</v>
      </c>
      <c r="K89" s="10"/>
      <c r="L89" s="11">
        <f>+K89*Données_générales!$B$20</f>
        <v>0</v>
      </c>
      <c r="M89" s="12"/>
      <c r="N89" s="12">
        <f>IF(M89=0,0,+Données_générales!$B$28)</f>
        <v>0</v>
      </c>
      <c r="O89" s="13">
        <f t="shared" si="21"/>
        <v>0</v>
      </c>
      <c r="P89" s="11">
        <f t="shared" si="22"/>
        <v>0</v>
      </c>
      <c r="Q89" s="11">
        <f t="shared" si="23"/>
        <v>0</v>
      </c>
      <c r="R89" s="10"/>
      <c r="S89" s="11">
        <f>+R89*Données_générales!$B$20</f>
        <v>0</v>
      </c>
      <c r="T89" s="12"/>
      <c r="U89" s="12">
        <f>IF(T89=0,0,+Données_générales!$B$30)</f>
        <v>0</v>
      </c>
      <c r="V89" s="13">
        <f t="shared" si="24"/>
        <v>0</v>
      </c>
      <c r="W89" s="11">
        <f t="shared" si="25"/>
        <v>0</v>
      </c>
      <c r="X89" s="11">
        <f t="shared" si="26"/>
        <v>0</v>
      </c>
      <c r="Y89" s="10"/>
      <c r="Z89" s="11">
        <f>+Y89*Données_générales!$B$20</f>
        <v>0</v>
      </c>
      <c r="AA89" s="12"/>
      <c r="AB89" s="12">
        <f>IF(AA89=0,0,+Données_générales!$B$32)</f>
        <v>0</v>
      </c>
      <c r="AC89" s="13">
        <f t="shared" si="27"/>
        <v>0</v>
      </c>
      <c r="AD89" s="11">
        <f t="shared" si="28"/>
        <v>0</v>
      </c>
      <c r="AE89" s="11">
        <f t="shared" si="29"/>
        <v>0</v>
      </c>
      <c r="AF89" s="14">
        <f t="shared" si="30"/>
        <v>0</v>
      </c>
      <c r="AG89" s="39"/>
      <c r="AH89" s="30"/>
    </row>
    <row r="90" spans="1:34" ht="15">
      <c r="A90" s="29"/>
      <c r="B90" s="30"/>
      <c r="C90" s="30"/>
      <c r="D90" s="30"/>
      <c r="E90" s="30"/>
      <c r="F90" s="30"/>
      <c r="G90" s="29"/>
      <c r="H90" s="29"/>
      <c r="I90" s="29"/>
      <c r="J90" s="43">
        <f>IF(I90=0,0,1+(Saisie_confirmés!$I90-Données_générales!$B$24)*Données_générales!$B$26)</f>
        <v>0</v>
      </c>
      <c r="K90" s="10"/>
      <c r="L90" s="11">
        <f>+K90*Données_générales!$B$20</f>
        <v>0</v>
      </c>
      <c r="M90" s="12"/>
      <c r="N90" s="12">
        <f>IF(M90=0,0,+Données_générales!$B$28)</f>
        <v>0</v>
      </c>
      <c r="O90" s="13">
        <f t="shared" si="21"/>
        <v>0</v>
      </c>
      <c r="P90" s="11">
        <f t="shared" si="22"/>
        <v>0</v>
      </c>
      <c r="Q90" s="11">
        <f t="shared" si="23"/>
        <v>0</v>
      </c>
      <c r="R90" s="10"/>
      <c r="S90" s="11">
        <f>+R90*Données_générales!$B$20</f>
        <v>0</v>
      </c>
      <c r="T90" s="12"/>
      <c r="U90" s="12">
        <f>IF(T90=0,0,+Données_générales!$B$30)</f>
        <v>0</v>
      </c>
      <c r="V90" s="13">
        <f t="shared" si="24"/>
        <v>0</v>
      </c>
      <c r="W90" s="11">
        <f t="shared" si="25"/>
        <v>0</v>
      </c>
      <c r="X90" s="11">
        <f t="shared" si="26"/>
        <v>0</v>
      </c>
      <c r="Y90" s="10"/>
      <c r="Z90" s="11">
        <f>+Y90*Données_générales!$B$20</f>
        <v>0</v>
      </c>
      <c r="AA90" s="12"/>
      <c r="AB90" s="12">
        <f>IF(AA90=0,0,+Données_générales!$B$32)</f>
        <v>0</v>
      </c>
      <c r="AC90" s="13">
        <f t="shared" si="27"/>
        <v>0</v>
      </c>
      <c r="AD90" s="11">
        <f t="shared" si="28"/>
        <v>0</v>
      </c>
      <c r="AE90" s="11">
        <f t="shared" si="29"/>
        <v>0</v>
      </c>
      <c r="AF90" s="14">
        <f t="shared" si="30"/>
        <v>0</v>
      </c>
      <c r="AG90" s="39"/>
      <c r="AH90" s="30"/>
    </row>
    <row r="91" spans="1:34" ht="15">
      <c r="A91" s="29"/>
      <c r="B91" s="30"/>
      <c r="C91" s="30"/>
      <c r="D91" s="30"/>
      <c r="E91" s="30"/>
      <c r="F91" s="30"/>
      <c r="G91" s="29"/>
      <c r="H91" s="29"/>
      <c r="I91" s="29"/>
      <c r="J91" s="43">
        <f>IF(I91=0,0,1+(Saisie_confirmés!$I91-Données_générales!$B$24)*Données_générales!$B$26)</f>
        <v>0</v>
      </c>
      <c r="K91" s="10"/>
      <c r="L91" s="11">
        <f>+K91*Données_générales!$B$20</f>
        <v>0</v>
      </c>
      <c r="M91" s="12"/>
      <c r="N91" s="12">
        <f>IF(M91=0,0,+Données_générales!$B$28)</f>
        <v>0</v>
      </c>
      <c r="O91" s="13">
        <f t="shared" si="21"/>
        <v>0</v>
      </c>
      <c r="P91" s="11">
        <f t="shared" si="22"/>
        <v>0</v>
      </c>
      <c r="Q91" s="11">
        <f t="shared" si="23"/>
        <v>0</v>
      </c>
      <c r="R91" s="10"/>
      <c r="S91" s="11">
        <f>+R91*Données_générales!$B$20</f>
        <v>0</v>
      </c>
      <c r="T91" s="12"/>
      <c r="U91" s="12">
        <f>IF(T91=0,0,+Données_générales!$B$30)</f>
        <v>0</v>
      </c>
      <c r="V91" s="13">
        <f t="shared" si="24"/>
        <v>0</v>
      </c>
      <c r="W91" s="11">
        <f t="shared" si="25"/>
        <v>0</v>
      </c>
      <c r="X91" s="11">
        <f t="shared" si="26"/>
        <v>0</v>
      </c>
      <c r="Y91" s="10"/>
      <c r="Z91" s="11">
        <f>+Y91*Données_générales!$B$20</f>
        <v>0</v>
      </c>
      <c r="AA91" s="12"/>
      <c r="AB91" s="12">
        <f>IF(AA91=0,0,+Données_générales!$B$32)</f>
        <v>0</v>
      </c>
      <c r="AC91" s="13">
        <f t="shared" si="27"/>
        <v>0</v>
      </c>
      <c r="AD91" s="11">
        <f t="shared" si="28"/>
        <v>0</v>
      </c>
      <c r="AE91" s="11">
        <f t="shared" si="29"/>
        <v>0</v>
      </c>
      <c r="AF91" s="14">
        <f t="shared" si="30"/>
        <v>0</v>
      </c>
      <c r="AG91" s="39"/>
      <c r="AH91" s="30"/>
    </row>
    <row r="92" spans="1:34" ht="15">
      <c r="A92" s="29"/>
      <c r="B92" s="30"/>
      <c r="C92" s="30"/>
      <c r="D92" s="30"/>
      <c r="E92" s="30"/>
      <c r="F92" s="30"/>
      <c r="G92" s="29"/>
      <c r="H92" s="29"/>
      <c r="I92" s="29"/>
      <c r="J92" s="43">
        <f>IF(I92=0,0,1+(Saisie_confirmés!$I92-Données_générales!$B$24)*Données_générales!$B$26)</f>
        <v>0</v>
      </c>
      <c r="K92" s="10"/>
      <c r="L92" s="11">
        <f>+K92*Données_générales!$B$20</f>
        <v>0</v>
      </c>
      <c r="M92" s="12"/>
      <c r="N92" s="12">
        <f>IF(M92=0,0,+Données_générales!$B$28)</f>
        <v>0</v>
      </c>
      <c r="O92" s="13">
        <f t="shared" si="21"/>
        <v>0</v>
      </c>
      <c r="P92" s="11">
        <f t="shared" si="22"/>
        <v>0</v>
      </c>
      <c r="Q92" s="11">
        <f t="shared" si="23"/>
        <v>0</v>
      </c>
      <c r="R92" s="10"/>
      <c r="S92" s="11">
        <f>+R92*Données_générales!$B$20</f>
        <v>0</v>
      </c>
      <c r="T92" s="12"/>
      <c r="U92" s="12">
        <f>IF(T92=0,0,+Données_générales!$B$30)</f>
        <v>0</v>
      </c>
      <c r="V92" s="13">
        <f t="shared" si="24"/>
        <v>0</v>
      </c>
      <c r="W92" s="11">
        <f t="shared" si="25"/>
        <v>0</v>
      </c>
      <c r="X92" s="11">
        <f t="shared" si="26"/>
        <v>0</v>
      </c>
      <c r="Y92" s="10"/>
      <c r="Z92" s="11">
        <f>+Y92*Données_générales!$B$20</f>
        <v>0</v>
      </c>
      <c r="AA92" s="12"/>
      <c r="AB92" s="12">
        <f>IF(AA92=0,0,+Données_générales!$B$32)</f>
        <v>0</v>
      </c>
      <c r="AC92" s="13">
        <f t="shared" si="27"/>
        <v>0</v>
      </c>
      <c r="AD92" s="11">
        <f t="shared" si="28"/>
        <v>0</v>
      </c>
      <c r="AE92" s="11">
        <f t="shared" si="29"/>
        <v>0</v>
      </c>
      <c r="AF92" s="14">
        <f t="shared" si="30"/>
        <v>0</v>
      </c>
      <c r="AG92" s="39"/>
      <c r="AH92" s="30"/>
    </row>
    <row r="93" spans="1:34" ht="15">
      <c r="A93" s="29"/>
      <c r="B93" s="30"/>
      <c r="C93" s="30"/>
      <c r="D93" s="30"/>
      <c r="E93" s="30"/>
      <c r="F93" s="30"/>
      <c r="G93" s="29"/>
      <c r="H93" s="29"/>
      <c r="I93" s="29"/>
      <c r="J93" s="43">
        <f>IF(I93=0,0,1+(Saisie_confirmés!$I93-Données_générales!$B$24)*Données_générales!$B$26)</f>
        <v>0</v>
      </c>
      <c r="K93" s="10"/>
      <c r="L93" s="11">
        <f>+K93*Données_générales!$B$20</f>
        <v>0</v>
      </c>
      <c r="M93" s="12"/>
      <c r="N93" s="12">
        <f>IF(M93=0,0,+Données_générales!$B$28)</f>
        <v>0</v>
      </c>
      <c r="O93" s="13">
        <f t="shared" si="21"/>
        <v>0</v>
      </c>
      <c r="P93" s="11">
        <f t="shared" si="22"/>
        <v>0</v>
      </c>
      <c r="Q93" s="11">
        <f t="shared" si="23"/>
        <v>0</v>
      </c>
      <c r="R93" s="10"/>
      <c r="S93" s="11">
        <f>+R93*Données_générales!$B$20</f>
        <v>0</v>
      </c>
      <c r="T93" s="12"/>
      <c r="U93" s="12">
        <f>IF(T93=0,0,+Données_générales!$B$30)</f>
        <v>0</v>
      </c>
      <c r="V93" s="13">
        <f t="shared" si="24"/>
        <v>0</v>
      </c>
      <c r="W93" s="11">
        <f t="shared" si="25"/>
        <v>0</v>
      </c>
      <c r="X93" s="11">
        <f t="shared" si="26"/>
        <v>0</v>
      </c>
      <c r="Y93" s="10"/>
      <c r="Z93" s="11">
        <f>+Y93*Données_générales!$B$20</f>
        <v>0</v>
      </c>
      <c r="AA93" s="12"/>
      <c r="AB93" s="12">
        <f>IF(AA93=0,0,+Données_générales!$B$32)</f>
        <v>0</v>
      </c>
      <c r="AC93" s="13">
        <f t="shared" si="27"/>
        <v>0</v>
      </c>
      <c r="AD93" s="11">
        <f t="shared" si="28"/>
        <v>0</v>
      </c>
      <c r="AE93" s="11">
        <f t="shared" si="29"/>
        <v>0</v>
      </c>
      <c r="AF93" s="14">
        <f t="shared" si="30"/>
        <v>0</v>
      </c>
      <c r="AG93" s="39"/>
      <c r="AH93" s="30"/>
    </row>
    <row r="94" spans="1:34" ht="15">
      <c r="A94" s="29"/>
      <c r="B94" s="30"/>
      <c r="C94" s="30"/>
      <c r="D94" s="30"/>
      <c r="E94" s="30"/>
      <c r="F94" s="30"/>
      <c r="G94" s="29"/>
      <c r="H94" s="29"/>
      <c r="I94" s="29"/>
      <c r="J94" s="43">
        <f>IF(I94=0,0,1+(Saisie_confirmés!$I94-Données_générales!$B$24)*Données_générales!$B$26)</f>
        <v>0</v>
      </c>
      <c r="K94" s="10"/>
      <c r="L94" s="11">
        <f>+K94*Données_générales!$B$20</f>
        <v>0</v>
      </c>
      <c r="M94" s="12"/>
      <c r="N94" s="12">
        <f>IF(M94=0,0,+Données_générales!$B$28)</f>
        <v>0</v>
      </c>
      <c r="O94" s="13">
        <f t="shared" si="21"/>
        <v>0</v>
      </c>
      <c r="P94" s="11">
        <f t="shared" si="22"/>
        <v>0</v>
      </c>
      <c r="Q94" s="11">
        <f t="shared" si="23"/>
        <v>0</v>
      </c>
      <c r="R94" s="10"/>
      <c r="S94" s="11">
        <f>+R94*Données_générales!$B$20</f>
        <v>0</v>
      </c>
      <c r="T94" s="12"/>
      <c r="U94" s="12">
        <f>IF(T94=0,0,+Données_générales!$B$30)</f>
        <v>0</v>
      </c>
      <c r="V94" s="13">
        <f t="shared" si="24"/>
        <v>0</v>
      </c>
      <c r="W94" s="11">
        <f t="shared" si="25"/>
        <v>0</v>
      </c>
      <c r="X94" s="11">
        <f t="shared" si="26"/>
        <v>0</v>
      </c>
      <c r="Y94" s="10"/>
      <c r="Z94" s="11">
        <f>+Y94*Données_générales!$B$20</f>
        <v>0</v>
      </c>
      <c r="AA94" s="12"/>
      <c r="AB94" s="12">
        <f>IF(AA94=0,0,+Données_générales!$B$32)</f>
        <v>0</v>
      </c>
      <c r="AC94" s="13">
        <f t="shared" si="27"/>
        <v>0</v>
      </c>
      <c r="AD94" s="11">
        <f t="shared" si="28"/>
        <v>0</v>
      </c>
      <c r="AE94" s="11">
        <f t="shared" si="29"/>
        <v>0</v>
      </c>
      <c r="AF94" s="14">
        <f t="shared" si="30"/>
        <v>0</v>
      </c>
      <c r="AG94" s="39"/>
      <c r="AH94" s="30"/>
    </row>
    <row r="95" spans="1:34" ht="15">
      <c r="A95" s="29"/>
      <c r="B95" s="30"/>
      <c r="C95" s="30"/>
      <c r="D95" s="30"/>
      <c r="E95" s="30"/>
      <c r="F95" s="30"/>
      <c r="G95" s="29"/>
      <c r="H95" s="29"/>
      <c r="I95" s="29"/>
      <c r="J95" s="43">
        <f>IF(I95=0,0,1+(Saisie_confirmés!$I95-Données_générales!$B$24)*Données_générales!$B$26)</f>
        <v>0</v>
      </c>
      <c r="K95" s="10"/>
      <c r="L95" s="11">
        <f>+K95*Données_générales!$B$20</f>
        <v>0</v>
      </c>
      <c r="M95" s="12"/>
      <c r="N95" s="12">
        <f>IF(M95=0,0,+Données_générales!$B$28)</f>
        <v>0</v>
      </c>
      <c r="O95" s="13">
        <f t="shared" si="21"/>
        <v>0</v>
      </c>
      <c r="P95" s="11">
        <f t="shared" si="22"/>
        <v>0</v>
      </c>
      <c r="Q95" s="11">
        <f t="shared" si="23"/>
        <v>0</v>
      </c>
      <c r="R95" s="10"/>
      <c r="S95" s="11">
        <f>+R95*Données_générales!$B$20</f>
        <v>0</v>
      </c>
      <c r="T95" s="12"/>
      <c r="U95" s="12">
        <f>IF(T95=0,0,+Données_générales!$B$30)</f>
        <v>0</v>
      </c>
      <c r="V95" s="13">
        <f t="shared" si="24"/>
        <v>0</v>
      </c>
      <c r="W95" s="11">
        <f t="shared" si="25"/>
        <v>0</v>
      </c>
      <c r="X95" s="11">
        <f t="shared" si="26"/>
        <v>0</v>
      </c>
      <c r="Y95" s="10"/>
      <c r="Z95" s="11">
        <f>+Y95*Données_générales!$B$20</f>
        <v>0</v>
      </c>
      <c r="AA95" s="12"/>
      <c r="AB95" s="12">
        <f>IF(AA95=0,0,+Données_générales!$B$32)</f>
        <v>0</v>
      </c>
      <c r="AC95" s="13">
        <f t="shared" si="27"/>
        <v>0</v>
      </c>
      <c r="AD95" s="11">
        <f t="shared" si="28"/>
        <v>0</v>
      </c>
      <c r="AE95" s="11">
        <f t="shared" si="29"/>
        <v>0</v>
      </c>
      <c r="AF95" s="14">
        <f t="shared" si="30"/>
        <v>0</v>
      </c>
      <c r="AG95" s="39"/>
      <c r="AH95" s="30"/>
    </row>
    <row r="96" spans="1:34" ht="15">
      <c r="A96" s="29"/>
      <c r="B96" s="30"/>
      <c r="C96" s="30"/>
      <c r="D96" s="30"/>
      <c r="E96" s="30"/>
      <c r="F96" s="30"/>
      <c r="G96" s="29"/>
      <c r="H96" s="29"/>
      <c r="I96" s="29"/>
      <c r="J96" s="43">
        <f>IF(I96=0,0,1+(Saisie_confirmés!$I96-Données_générales!$B$24)*Données_générales!$B$26)</f>
        <v>0</v>
      </c>
      <c r="K96" s="10"/>
      <c r="L96" s="11">
        <f>+K96*Données_générales!$B$20</f>
        <v>0</v>
      </c>
      <c r="M96" s="12"/>
      <c r="N96" s="12">
        <f>IF(M96=0,0,+Données_générales!$B$28)</f>
        <v>0</v>
      </c>
      <c r="O96" s="13">
        <f t="shared" si="21"/>
        <v>0</v>
      </c>
      <c r="P96" s="11">
        <f t="shared" si="22"/>
        <v>0</v>
      </c>
      <c r="Q96" s="11">
        <f t="shared" si="23"/>
        <v>0</v>
      </c>
      <c r="R96" s="10"/>
      <c r="S96" s="11">
        <f>+R96*Données_générales!$B$20</f>
        <v>0</v>
      </c>
      <c r="T96" s="12"/>
      <c r="U96" s="12">
        <f>IF(T96=0,0,+Données_générales!$B$30)</f>
        <v>0</v>
      </c>
      <c r="V96" s="13">
        <f t="shared" si="24"/>
        <v>0</v>
      </c>
      <c r="W96" s="11">
        <f t="shared" si="25"/>
        <v>0</v>
      </c>
      <c r="X96" s="11">
        <f t="shared" si="26"/>
        <v>0</v>
      </c>
      <c r="Y96" s="10"/>
      <c r="Z96" s="11">
        <f>+Y96*Données_générales!$B$20</f>
        <v>0</v>
      </c>
      <c r="AA96" s="12"/>
      <c r="AB96" s="12">
        <f>IF(AA96=0,0,+Données_générales!$B$32)</f>
        <v>0</v>
      </c>
      <c r="AC96" s="13">
        <f t="shared" si="27"/>
        <v>0</v>
      </c>
      <c r="AD96" s="11">
        <f t="shared" si="28"/>
        <v>0</v>
      </c>
      <c r="AE96" s="11">
        <f t="shared" si="29"/>
        <v>0</v>
      </c>
      <c r="AF96" s="14">
        <f t="shared" si="30"/>
        <v>0</v>
      </c>
      <c r="AG96" s="39"/>
      <c r="AH96" s="30"/>
    </row>
    <row r="97" spans="1:34" ht="15">
      <c r="A97" s="29"/>
      <c r="B97" s="30"/>
      <c r="C97" s="30"/>
      <c r="D97" s="30"/>
      <c r="E97" s="30"/>
      <c r="F97" s="30"/>
      <c r="G97" s="29"/>
      <c r="H97" s="29"/>
      <c r="I97" s="29"/>
      <c r="J97" s="43">
        <f>IF(I97=0,0,1+(Saisie_confirmés!$I97-Données_générales!$B$24)*Données_générales!$B$26)</f>
        <v>0</v>
      </c>
      <c r="K97" s="10"/>
      <c r="L97" s="11">
        <f>+K97*Données_générales!$B$20</f>
        <v>0</v>
      </c>
      <c r="M97" s="12"/>
      <c r="N97" s="12">
        <f>IF(M97=0,0,+Données_générales!$B$28)</f>
        <v>0</v>
      </c>
      <c r="O97" s="13">
        <f t="shared" si="21"/>
        <v>0</v>
      </c>
      <c r="P97" s="11">
        <f t="shared" si="22"/>
        <v>0</v>
      </c>
      <c r="Q97" s="11">
        <f t="shared" si="23"/>
        <v>0</v>
      </c>
      <c r="R97" s="10"/>
      <c r="S97" s="11">
        <f>+R97*Données_générales!$B$20</f>
        <v>0</v>
      </c>
      <c r="T97" s="12"/>
      <c r="U97" s="12">
        <f>IF(T97=0,0,+Données_générales!$B$30)</f>
        <v>0</v>
      </c>
      <c r="V97" s="13">
        <f t="shared" si="24"/>
        <v>0</v>
      </c>
      <c r="W97" s="11">
        <f t="shared" si="25"/>
        <v>0</v>
      </c>
      <c r="X97" s="11">
        <f t="shared" si="26"/>
        <v>0</v>
      </c>
      <c r="Y97" s="10"/>
      <c r="Z97" s="11">
        <f>+Y97*Données_générales!$B$20</f>
        <v>0</v>
      </c>
      <c r="AA97" s="12"/>
      <c r="AB97" s="12">
        <f>IF(AA97=0,0,+Données_générales!$B$32)</f>
        <v>0</v>
      </c>
      <c r="AC97" s="13">
        <f t="shared" si="27"/>
        <v>0</v>
      </c>
      <c r="AD97" s="11">
        <f t="shared" si="28"/>
        <v>0</v>
      </c>
      <c r="AE97" s="11">
        <f t="shared" si="29"/>
        <v>0</v>
      </c>
      <c r="AF97" s="14">
        <f t="shared" si="30"/>
        <v>0</v>
      </c>
      <c r="AG97" s="39"/>
      <c r="AH97" s="30"/>
    </row>
    <row r="98" spans="1:34" ht="15">
      <c r="A98" s="29"/>
      <c r="B98" s="30"/>
      <c r="C98" s="30"/>
      <c r="D98" s="30"/>
      <c r="E98" s="30"/>
      <c r="F98" s="30"/>
      <c r="G98" s="29"/>
      <c r="H98" s="29"/>
      <c r="I98" s="29"/>
      <c r="J98" s="43">
        <f>IF(I98=0,0,1+(Saisie_confirmés!$I98-Données_générales!$B$24)*Données_générales!$B$26)</f>
        <v>0</v>
      </c>
      <c r="K98" s="10"/>
      <c r="L98" s="11">
        <f>+K98*Données_générales!$B$20</f>
        <v>0</v>
      </c>
      <c r="M98" s="12"/>
      <c r="N98" s="12">
        <f>IF(M98=0,0,+Données_générales!$B$28)</f>
        <v>0</v>
      </c>
      <c r="O98" s="13">
        <f t="shared" si="21"/>
        <v>0</v>
      </c>
      <c r="P98" s="11">
        <f t="shared" si="22"/>
        <v>0</v>
      </c>
      <c r="Q98" s="11">
        <f t="shared" si="23"/>
        <v>0</v>
      </c>
      <c r="R98" s="10"/>
      <c r="S98" s="11">
        <f>+R98*Données_générales!$B$20</f>
        <v>0</v>
      </c>
      <c r="T98" s="12"/>
      <c r="U98" s="12">
        <f>IF(T98=0,0,+Données_générales!$B$30)</f>
        <v>0</v>
      </c>
      <c r="V98" s="13">
        <f t="shared" si="24"/>
        <v>0</v>
      </c>
      <c r="W98" s="11">
        <f t="shared" si="25"/>
        <v>0</v>
      </c>
      <c r="X98" s="11">
        <f t="shared" si="26"/>
        <v>0</v>
      </c>
      <c r="Y98" s="10"/>
      <c r="Z98" s="11">
        <f>+Y98*Données_générales!$B$20</f>
        <v>0</v>
      </c>
      <c r="AA98" s="12"/>
      <c r="AB98" s="12">
        <f>IF(AA98=0,0,+Données_générales!$B$32)</f>
        <v>0</v>
      </c>
      <c r="AC98" s="13">
        <f t="shared" si="27"/>
        <v>0</v>
      </c>
      <c r="AD98" s="11">
        <f t="shared" si="28"/>
        <v>0</v>
      </c>
      <c r="AE98" s="11">
        <f t="shared" si="29"/>
        <v>0</v>
      </c>
      <c r="AF98" s="14">
        <f t="shared" si="30"/>
        <v>0</v>
      </c>
      <c r="AG98" s="39"/>
      <c r="AH98" s="30"/>
    </row>
    <row r="99" spans="1:34" ht="15">
      <c r="A99" s="29"/>
      <c r="B99" s="30"/>
      <c r="C99" s="30"/>
      <c r="D99" s="30"/>
      <c r="E99" s="30"/>
      <c r="F99" s="30"/>
      <c r="G99" s="29"/>
      <c r="H99" s="29"/>
      <c r="I99" s="29"/>
      <c r="J99" s="43">
        <f>IF(I99=0,0,1+(Saisie_confirmés!$I99-Données_générales!$B$24)*Données_générales!$B$26)</f>
        <v>0</v>
      </c>
      <c r="K99" s="10"/>
      <c r="L99" s="11">
        <f>+K99*Données_générales!$B$20</f>
        <v>0</v>
      </c>
      <c r="M99" s="12"/>
      <c r="N99" s="12">
        <f>IF(M99=0,0,+Données_générales!$B$28)</f>
        <v>0</v>
      </c>
      <c r="O99" s="13">
        <f t="shared" si="21"/>
        <v>0</v>
      </c>
      <c r="P99" s="11">
        <f t="shared" si="22"/>
        <v>0</v>
      </c>
      <c r="Q99" s="11">
        <f t="shared" si="23"/>
        <v>0</v>
      </c>
      <c r="R99" s="10"/>
      <c r="S99" s="11">
        <f>+R99*Données_générales!$B$20</f>
        <v>0</v>
      </c>
      <c r="T99" s="12"/>
      <c r="U99" s="12">
        <f>IF(T99=0,0,+Données_générales!$B$30)</f>
        <v>0</v>
      </c>
      <c r="V99" s="13">
        <f t="shared" si="24"/>
        <v>0</v>
      </c>
      <c r="W99" s="11">
        <f t="shared" si="25"/>
        <v>0</v>
      </c>
      <c r="X99" s="11">
        <f t="shared" si="26"/>
        <v>0</v>
      </c>
      <c r="Y99" s="10"/>
      <c r="Z99" s="11">
        <f>+Y99*Données_générales!$B$20</f>
        <v>0</v>
      </c>
      <c r="AA99" s="12"/>
      <c r="AB99" s="12">
        <f>IF(AA99=0,0,+Données_générales!$B$32)</f>
        <v>0</v>
      </c>
      <c r="AC99" s="13">
        <f t="shared" si="27"/>
        <v>0</v>
      </c>
      <c r="AD99" s="11">
        <f t="shared" si="28"/>
        <v>0</v>
      </c>
      <c r="AE99" s="11">
        <f t="shared" si="29"/>
        <v>0</v>
      </c>
      <c r="AF99" s="14">
        <f t="shared" si="30"/>
        <v>0</v>
      </c>
      <c r="AG99" s="39"/>
      <c r="AH99" s="30"/>
    </row>
    <row r="100" spans="1:34" ht="15">
      <c r="A100" s="29"/>
      <c r="B100" s="30"/>
      <c r="C100" s="30"/>
      <c r="D100" s="30"/>
      <c r="E100" s="30"/>
      <c r="F100" s="30"/>
      <c r="G100" s="29"/>
      <c r="H100" s="29"/>
      <c r="I100" s="29"/>
      <c r="J100" s="43">
        <f>IF(I100=0,0,1+(Saisie_confirmés!$I100-Données_générales!$B$24)*Données_générales!$B$26)</f>
        <v>0</v>
      </c>
      <c r="K100" s="10"/>
      <c r="L100" s="11">
        <f>+K100*Données_générales!$B$20</f>
        <v>0</v>
      </c>
      <c r="M100" s="12"/>
      <c r="N100" s="12">
        <f>IF(M100=0,0,+Données_générales!$B$28)</f>
        <v>0</v>
      </c>
      <c r="O100" s="13">
        <f t="shared" si="21"/>
        <v>0</v>
      </c>
      <c r="P100" s="11">
        <f t="shared" si="22"/>
        <v>0</v>
      </c>
      <c r="Q100" s="11">
        <f t="shared" si="23"/>
        <v>0</v>
      </c>
      <c r="R100" s="10"/>
      <c r="S100" s="11">
        <f>+R100*Données_générales!$B$20</f>
        <v>0</v>
      </c>
      <c r="T100" s="12"/>
      <c r="U100" s="12">
        <f>IF(T100=0,0,+Données_générales!$B$30)</f>
        <v>0</v>
      </c>
      <c r="V100" s="13">
        <f t="shared" si="24"/>
        <v>0</v>
      </c>
      <c r="W100" s="11">
        <f t="shared" si="25"/>
        <v>0</v>
      </c>
      <c r="X100" s="11">
        <f t="shared" si="26"/>
        <v>0</v>
      </c>
      <c r="Y100" s="10"/>
      <c r="Z100" s="11">
        <f>+Y100*Données_générales!$B$20</f>
        <v>0</v>
      </c>
      <c r="AA100" s="12"/>
      <c r="AB100" s="12">
        <f>IF(AA100=0,0,+Données_générales!$B$32)</f>
        <v>0</v>
      </c>
      <c r="AC100" s="13">
        <f t="shared" si="27"/>
        <v>0</v>
      </c>
      <c r="AD100" s="11">
        <f t="shared" si="28"/>
        <v>0</v>
      </c>
      <c r="AE100" s="11">
        <f t="shared" si="29"/>
        <v>0</v>
      </c>
      <c r="AF100" s="14">
        <f t="shared" si="30"/>
        <v>0</v>
      </c>
      <c r="AG100" s="39"/>
      <c r="AH100" s="30"/>
    </row>
    <row r="101" spans="1:34" ht="15">
      <c r="A101" s="29"/>
      <c r="B101" s="30"/>
      <c r="C101" s="30"/>
      <c r="D101" s="30"/>
      <c r="E101" s="30"/>
      <c r="F101" s="30"/>
      <c r="G101" s="29"/>
      <c r="H101" s="29"/>
      <c r="I101" s="29"/>
      <c r="J101" s="43">
        <f>IF(I101=0,0,1+(Saisie_confirmés!$I101-Données_générales!$B$24)*Données_générales!$B$26)</f>
        <v>0</v>
      </c>
      <c r="K101" s="10"/>
      <c r="L101" s="11">
        <f>+K101*Données_générales!$B$20</f>
        <v>0</v>
      </c>
      <c r="M101" s="12"/>
      <c r="N101" s="12">
        <f>IF(M101=0,0,+Données_générales!$B$28)</f>
        <v>0</v>
      </c>
      <c r="O101" s="13">
        <f t="shared" si="21"/>
        <v>0</v>
      </c>
      <c r="P101" s="11">
        <f t="shared" si="22"/>
        <v>0</v>
      </c>
      <c r="Q101" s="11">
        <f t="shared" si="23"/>
        <v>0</v>
      </c>
      <c r="R101" s="10"/>
      <c r="S101" s="11">
        <f>+R101*Données_générales!$B$20</f>
        <v>0</v>
      </c>
      <c r="T101" s="12"/>
      <c r="U101" s="12">
        <f>IF(T101=0,0,+Données_générales!$B$30)</f>
        <v>0</v>
      </c>
      <c r="V101" s="13">
        <f t="shared" si="24"/>
        <v>0</v>
      </c>
      <c r="W101" s="11">
        <f t="shared" si="25"/>
        <v>0</v>
      </c>
      <c r="X101" s="11">
        <f t="shared" si="26"/>
        <v>0</v>
      </c>
      <c r="Y101" s="10"/>
      <c r="Z101" s="11">
        <f>+Y101*Données_générales!$B$20</f>
        <v>0</v>
      </c>
      <c r="AA101" s="12"/>
      <c r="AB101" s="12">
        <f>IF(AA101=0,0,+Données_générales!$B$32)</f>
        <v>0</v>
      </c>
      <c r="AC101" s="13">
        <f t="shared" si="27"/>
        <v>0</v>
      </c>
      <c r="AD101" s="11">
        <f t="shared" si="28"/>
        <v>0</v>
      </c>
      <c r="AE101" s="11">
        <f t="shared" si="29"/>
        <v>0</v>
      </c>
      <c r="AF101" s="14">
        <f t="shared" si="30"/>
        <v>0</v>
      </c>
      <c r="AG101" s="39"/>
      <c r="AH101" s="30"/>
    </row>
    <row r="102" spans="1:34" ht="15">
      <c r="A102" s="29"/>
      <c r="B102" s="30"/>
      <c r="C102" s="30"/>
      <c r="D102" s="30"/>
      <c r="E102" s="30"/>
      <c r="F102" s="30"/>
      <c r="G102" s="29"/>
      <c r="H102" s="29"/>
      <c r="I102" s="29"/>
      <c r="J102" s="43">
        <f>IF(I102=0,0,1+(Saisie_confirmés!$I102-Données_générales!$B$24)*Données_générales!$B$26)</f>
        <v>0</v>
      </c>
      <c r="K102" s="10"/>
      <c r="L102" s="11">
        <f>+K102*Données_générales!$B$20</f>
        <v>0</v>
      </c>
      <c r="M102" s="12"/>
      <c r="N102" s="12">
        <f>IF(M102=0,0,+Données_générales!$B$28)</f>
        <v>0</v>
      </c>
      <c r="O102" s="13">
        <f t="shared" si="21"/>
        <v>0</v>
      </c>
      <c r="P102" s="11">
        <f t="shared" si="22"/>
        <v>0</v>
      </c>
      <c r="Q102" s="11">
        <f t="shared" si="23"/>
        <v>0</v>
      </c>
      <c r="R102" s="10"/>
      <c r="S102" s="11">
        <f>+R102*Données_générales!$B$20</f>
        <v>0</v>
      </c>
      <c r="T102" s="12"/>
      <c r="U102" s="12">
        <f>IF(T102=0,0,+Données_générales!$B$30)</f>
        <v>0</v>
      </c>
      <c r="V102" s="13">
        <f t="shared" si="24"/>
        <v>0</v>
      </c>
      <c r="W102" s="11">
        <f t="shared" si="25"/>
        <v>0</v>
      </c>
      <c r="X102" s="11">
        <f t="shared" si="26"/>
        <v>0</v>
      </c>
      <c r="Y102" s="10"/>
      <c r="Z102" s="11">
        <f>+Y102*Données_générales!$B$20</f>
        <v>0</v>
      </c>
      <c r="AA102" s="12"/>
      <c r="AB102" s="12">
        <f>IF(AA102=0,0,+Données_générales!$B$32)</f>
        <v>0</v>
      </c>
      <c r="AC102" s="13">
        <f t="shared" si="27"/>
        <v>0</v>
      </c>
      <c r="AD102" s="11">
        <f t="shared" si="28"/>
        <v>0</v>
      </c>
      <c r="AE102" s="11">
        <f t="shared" si="29"/>
        <v>0</v>
      </c>
      <c r="AF102" s="14">
        <f t="shared" si="30"/>
        <v>0</v>
      </c>
      <c r="AG102" s="39"/>
      <c r="AH102" s="30"/>
    </row>
    <row r="103" spans="1:34" ht="15">
      <c r="A103" s="29"/>
      <c r="B103" s="30"/>
      <c r="C103" s="30"/>
      <c r="D103" s="30"/>
      <c r="E103" s="30"/>
      <c r="F103" s="30"/>
      <c r="G103" s="29"/>
      <c r="H103" s="29"/>
      <c r="I103" s="29"/>
      <c r="J103" s="43">
        <f>IF(I103=0,0,1+(Saisie_confirmés!$I103-Données_générales!$B$24)*Données_générales!$B$26)</f>
        <v>0</v>
      </c>
      <c r="K103" s="10"/>
      <c r="L103" s="11">
        <f>+K103*Données_générales!$B$20</f>
        <v>0</v>
      </c>
      <c r="M103" s="12"/>
      <c r="N103" s="12">
        <f>IF(M103=0,0,+Données_générales!$B$28)</f>
        <v>0</v>
      </c>
      <c r="O103" s="13">
        <f t="shared" si="21"/>
        <v>0</v>
      </c>
      <c r="P103" s="11">
        <f t="shared" si="22"/>
        <v>0</v>
      </c>
      <c r="Q103" s="11">
        <f t="shared" si="23"/>
        <v>0</v>
      </c>
      <c r="R103" s="10"/>
      <c r="S103" s="11">
        <f>+R103*Données_générales!$B$20</f>
        <v>0</v>
      </c>
      <c r="T103" s="12"/>
      <c r="U103" s="12">
        <f>IF(T103=0,0,+Données_générales!$B$30)</f>
        <v>0</v>
      </c>
      <c r="V103" s="13">
        <f t="shared" si="24"/>
        <v>0</v>
      </c>
      <c r="W103" s="11">
        <f t="shared" si="25"/>
        <v>0</v>
      </c>
      <c r="X103" s="11">
        <f t="shared" si="26"/>
        <v>0</v>
      </c>
      <c r="Y103" s="10"/>
      <c r="Z103" s="11">
        <f>+Y103*Données_générales!$B$20</f>
        <v>0</v>
      </c>
      <c r="AA103" s="12"/>
      <c r="AB103" s="12">
        <f>IF(AA103=0,0,+Données_générales!$B$32)</f>
        <v>0</v>
      </c>
      <c r="AC103" s="13">
        <f t="shared" si="27"/>
        <v>0</v>
      </c>
      <c r="AD103" s="11">
        <f t="shared" si="28"/>
        <v>0</v>
      </c>
      <c r="AE103" s="11">
        <f t="shared" si="29"/>
        <v>0</v>
      </c>
      <c r="AF103" s="14">
        <f t="shared" si="30"/>
        <v>0</v>
      </c>
      <c r="AG103" s="39"/>
      <c r="AH103" s="30"/>
    </row>
    <row r="104" spans="10:32" ht="15">
      <c r="J104" s="43">
        <f>IF(I104=0,0,1+(Saisie_confirmés!$I104-Données_générales!$B$24)*Données_générales!$B$26)</f>
        <v>0</v>
      </c>
      <c r="K104" s="10"/>
      <c r="L104" s="11">
        <f>+K104*Données_générales!$B$20</f>
        <v>0</v>
      </c>
      <c r="M104" s="12"/>
      <c r="N104" s="12">
        <f>IF(M104=0,0,+Données_générales!$B$28)</f>
        <v>0</v>
      </c>
      <c r="O104" s="13">
        <f t="shared" si="21"/>
        <v>0</v>
      </c>
      <c r="P104" s="11">
        <f t="shared" si="22"/>
        <v>0</v>
      </c>
      <c r="Q104" s="11">
        <f t="shared" si="23"/>
        <v>0</v>
      </c>
      <c r="R104" s="10"/>
      <c r="S104" s="11">
        <f>+R104*Données_générales!$B$20</f>
        <v>0</v>
      </c>
      <c r="T104" s="12"/>
      <c r="U104" s="12">
        <f>IF(T104=0,0,+Données_générales!$B$30)</f>
        <v>0</v>
      </c>
      <c r="V104" s="13">
        <f t="shared" si="24"/>
        <v>0</v>
      </c>
      <c r="W104" s="11">
        <f t="shared" si="25"/>
        <v>0</v>
      </c>
      <c r="X104" s="11">
        <f t="shared" si="26"/>
        <v>0</v>
      </c>
      <c r="Y104" s="10"/>
      <c r="Z104" s="11">
        <f>+Y104*Données_générales!$B$20</f>
        <v>0</v>
      </c>
      <c r="AA104" s="12"/>
      <c r="AB104" s="12">
        <f>IF(AA104=0,0,+Données_générales!$B$32)</f>
        <v>0</v>
      </c>
      <c r="AC104" s="13">
        <f t="shared" si="27"/>
        <v>0</v>
      </c>
      <c r="AD104" s="11">
        <f t="shared" si="28"/>
        <v>0</v>
      </c>
      <c r="AE104" s="11">
        <f t="shared" si="29"/>
        <v>0</v>
      </c>
      <c r="AF104" s="14">
        <f t="shared" si="30"/>
        <v>0</v>
      </c>
    </row>
    <row r="105" spans="10:32" ht="15">
      <c r="J105" s="43">
        <f>IF(I105=0,0,1+(Saisie_confirmés!$I105-Données_générales!$B$24)*Données_générales!$B$26)</f>
        <v>0</v>
      </c>
      <c r="K105" s="10"/>
      <c r="L105" s="11">
        <f>+K105*Données_générales!$B$20</f>
        <v>0</v>
      </c>
      <c r="M105" s="12"/>
      <c r="N105" s="12">
        <f>IF(M105=0,0,+Données_générales!$B$28)</f>
        <v>0</v>
      </c>
      <c r="O105" s="13">
        <f t="shared" si="21"/>
        <v>0</v>
      </c>
      <c r="P105" s="11">
        <f t="shared" si="22"/>
        <v>0</v>
      </c>
      <c r="Q105" s="11">
        <f t="shared" si="23"/>
        <v>0</v>
      </c>
      <c r="R105" s="10"/>
      <c r="S105" s="11">
        <f>+R105*Données_générales!$B$20</f>
        <v>0</v>
      </c>
      <c r="T105" s="12"/>
      <c r="U105" s="12">
        <f>IF(T105=0,0,+Données_générales!$B$30)</f>
        <v>0</v>
      </c>
      <c r="V105" s="13">
        <f t="shared" si="24"/>
        <v>0</v>
      </c>
      <c r="W105" s="11">
        <f t="shared" si="25"/>
        <v>0</v>
      </c>
      <c r="X105" s="11">
        <f t="shared" si="26"/>
        <v>0</v>
      </c>
      <c r="Y105" s="10"/>
      <c r="Z105" s="11">
        <f>+Y105*Données_générales!$B$20</f>
        <v>0</v>
      </c>
      <c r="AA105" s="12"/>
      <c r="AB105" s="12">
        <f>IF(AA105=0,0,+Données_générales!$B$32)</f>
        <v>0</v>
      </c>
      <c r="AC105" s="13">
        <f t="shared" si="27"/>
        <v>0</v>
      </c>
      <c r="AD105" s="11">
        <f t="shared" si="28"/>
        <v>0</v>
      </c>
      <c r="AE105" s="11">
        <f t="shared" si="29"/>
        <v>0</v>
      </c>
      <c r="AF105" s="14">
        <f t="shared" si="30"/>
        <v>0</v>
      </c>
    </row>
    <row r="106" spans="10:32" ht="15">
      <c r="J106" s="43">
        <f>IF(I106=0,0,1+(Saisie_confirmés!$I106-Données_générales!$B$24)*Données_générales!$B$26)</f>
        <v>0</v>
      </c>
      <c r="K106" s="10"/>
      <c r="L106" s="11">
        <f>+K106*Données_générales!$B$20</f>
        <v>0</v>
      </c>
      <c r="M106" s="12"/>
      <c r="N106" s="12">
        <f>IF(M106=0,0,+Données_générales!$B$28)</f>
        <v>0</v>
      </c>
      <c r="O106" s="13">
        <f t="shared" si="21"/>
        <v>0</v>
      </c>
      <c r="P106" s="11">
        <f t="shared" si="22"/>
        <v>0</v>
      </c>
      <c r="Q106" s="11">
        <f t="shared" si="23"/>
        <v>0</v>
      </c>
      <c r="R106" s="10"/>
      <c r="S106" s="11">
        <f>+R106*Données_générales!$B$20</f>
        <v>0</v>
      </c>
      <c r="T106" s="12"/>
      <c r="U106" s="12">
        <f>IF(T106=0,0,+Données_générales!$B$30)</f>
        <v>0</v>
      </c>
      <c r="V106" s="13">
        <f t="shared" si="24"/>
        <v>0</v>
      </c>
      <c r="W106" s="11">
        <f t="shared" si="25"/>
        <v>0</v>
      </c>
      <c r="X106" s="11">
        <f t="shared" si="26"/>
        <v>0</v>
      </c>
      <c r="Y106" s="10"/>
      <c r="Z106" s="11">
        <f>+Y106*Données_générales!$B$20</f>
        <v>0</v>
      </c>
      <c r="AA106" s="12"/>
      <c r="AB106" s="12">
        <f>IF(AA106=0,0,+Données_générales!$B$32)</f>
        <v>0</v>
      </c>
      <c r="AC106" s="13">
        <f t="shared" si="27"/>
        <v>0</v>
      </c>
      <c r="AD106" s="11">
        <f t="shared" si="28"/>
        <v>0</v>
      </c>
      <c r="AE106" s="11">
        <f t="shared" si="29"/>
        <v>0</v>
      </c>
      <c r="AF106" s="14">
        <f t="shared" si="30"/>
        <v>0</v>
      </c>
    </row>
    <row r="107" spans="10:32" ht="15">
      <c r="J107" s="43">
        <f>IF(I107=0,0,1+(Saisie_confirmés!$I107-Données_générales!$B$24)*Données_générales!$B$26)</f>
        <v>0</v>
      </c>
      <c r="K107" s="10"/>
      <c r="L107" s="11">
        <f>+K107*Données_générales!$B$20</f>
        <v>0</v>
      </c>
      <c r="M107" s="12"/>
      <c r="N107" s="12">
        <f>IF(M107=0,0,+Données_générales!$B$28)</f>
        <v>0</v>
      </c>
      <c r="O107" s="13">
        <f t="shared" si="21"/>
        <v>0</v>
      </c>
      <c r="P107" s="11">
        <f t="shared" si="22"/>
        <v>0</v>
      </c>
      <c r="Q107" s="11">
        <f t="shared" si="23"/>
        <v>0</v>
      </c>
      <c r="R107" s="10"/>
      <c r="S107" s="11">
        <f>+R107*Données_générales!$B$20</f>
        <v>0</v>
      </c>
      <c r="T107" s="12"/>
      <c r="U107" s="12">
        <f>IF(T107=0,0,+Données_générales!$B$30)</f>
        <v>0</v>
      </c>
      <c r="V107" s="13">
        <f t="shared" si="24"/>
        <v>0</v>
      </c>
      <c r="W107" s="11">
        <f t="shared" si="25"/>
        <v>0</v>
      </c>
      <c r="X107" s="11">
        <f t="shared" si="26"/>
        <v>0</v>
      </c>
      <c r="Y107" s="10"/>
      <c r="Z107" s="11">
        <f>+Y107*Données_générales!$B$20</f>
        <v>0</v>
      </c>
      <c r="AA107" s="12"/>
      <c r="AB107" s="12">
        <f>IF(AA107=0,0,+Données_générales!$B$32)</f>
        <v>0</v>
      </c>
      <c r="AC107" s="13">
        <f t="shared" si="27"/>
        <v>0</v>
      </c>
      <c r="AD107" s="11">
        <f t="shared" si="28"/>
        <v>0</v>
      </c>
      <c r="AE107" s="11">
        <f t="shared" si="29"/>
        <v>0</v>
      </c>
      <c r="AF107" s="14">
        <f t="shared" si="30"/>
        <v>0</v>
      </c>
    </row>
    <row r="108" spans="10:32" ht="15">
      <c r="J108" s="43">
        <f>IF(I108=0,0,1+(Saisie_confirmés!$I108-Données_générales!$B$24)*Données_générales!$B$26)</f>
        <v>0</v>
      </c>
      <c r="K108" s="10"/>
      <c r="L108" s="11">
        <f>+K108*Données_générales!$B$20</f>
        <v>0</v>
      </c>
      <c r="M108" s="12"/>
      <c r="N108" s="12">
        <f>IF(M108=0,0,+Données_générales!$B$28)</f>
        <v>0</v>
      </c>
      <c r="O108" s="13">
        <f t="shared" si="21"/>
        <v>0</v>
      </c>
      <c r="P108" s="11">
        <f t="shared" si="22"/>
        <v>0</v>
      </c>
      <c r="Q108" s="11">
        <f t="shared" si="23"/>
        <v>0</v>
      </c>
      <c r="R108" s="10"/>
      <c r="S108" s="11">
        <f>+R108*Données_générales!$B$20</f>
        <v>0</v>
      </c>
      <c r="T108" s="12"/>
      <c r="U108" s="12">
        <f>IF(T108=0,0,+Données_générales!$B$30)</f>
        <v>0</v>
      </c>
      <c r="V108" s="13">
        <f t="shared" si="24"/>
        <v>0</v>
      </c>
      <c r="W108" s="11">
        <f t="shared" si="25"/>
        <v>0</v>
      </c>
      <c r="X108" s="11">
        <f t="shared" si="26"/>
        <v>0</v>
      </c>
      <c r="Y108" s="10"/>
      <c r="Z108" s="11">
        <f>+Y108*Données_générales!$B$20</f>
        <v>0</v>
      </c>
      <c r="AA108" s="12"/>
      <c r="AB108" s="12">
        <f>IF(AA108=0,0,+Données_générales!$B$32)</f>
        <v>0</v>
      </c>
      <c r="AC108" s="13">
        <f t="shared" si="27"/>
        <v>0</v>
      </c>
      <c r="AD108" s="11">
        <f t="shared" si="28"/>
        <v>0</v>
      </c>
      <c r="AE108" s="11">
        <f t="shared" si="29"/>
        <v>0</v>
      </c>
      <c r="AF108" s="14">
        <f t="shared" si="30"/>
        <v>0</v>
      </c>
    </row>
    <row r="109" spans="10:32" ht="15">
      <c r="J109" s="43">
        <f>IF(I109=0,0,1+(Saisie_confirmés!$I109-Données_générales!$B$24)*Données_générales!$B$26)</f>
        <v>0</v>
      </c>
      <c r="K109" s="10"/>
      <c r="L109" s="11">
        <f>+K109*Données_générales!$B$20</f>
        <v>0</v>
      </c>
      <c r="M109" s="12"/>
      <c r="N109" s="12">
        <f>IF(M109=0,0,+Données_générales!$B$28)</f>
        <v>0</v>
      </c>
      <c r="O109" s="13">
        <f t="shared" si="21"/>
        <v>0</v>
      </c>
      <c r="P109" s="11">
        <f t="shared" si="22"/>
        <v>0</v>
      </c>
      <c r="Q109" s="11">
        <f t="shared" si="23"/>
        <v>0</v>
      </c>
      <c r="R109" s="10"/>
      <c r="S109" s="11">
        <f>+R109*Données_générales!$B$20</f>
        <v>0</v>
      </c>
      <c r="T109" s="12"/>
      <c r="U109" s="12">
        <f>IF(T109=0,0,+Données_générales!$B$30)</f>
        <v>0</v>
      </c>
      <c r="V109" s="13">
        <f t="shared" si="24"/>
        <v>0</v>
      </c>
      <c r="W109" s="11">
        <f t="shared" si="25"/>
        <v>0</v>
      </c>
      <c r="X109" s="11">
        <f t="shared" si="26"/>
        <v>0</v>
      </c>
      <c r="Y109" s="10"/>
      <c r="Z109" s="11">
        <f>+Y109*Données_générales!$B$20</f>
        <v>0</v>
      </c>
      <c r="AA109" s="12"/>
      <c r="AB109" s="12">
        <f>IF(AA109=0,0,+Données_générales!$B$32)</f>
        <v>0</v>
      </c>
      <c r="AC109" s="13">
        <f t="shared" si="27"/>
        <v>0</v>
      </c>
      <c r="AD109" s="11">
        <f t="shared" si="28"/>
        <v>0</v>
      </c>
      <c r="AE109" s="11">
        <f t="shared" si="29"/>
        <v>0</v>
      </c>
      <c r="AF109" s="14">
        <f t="shared" si="30"/>
        <v>0</v>
      </c>
    </row>
    <row r="110" spans="10:32" ht="15">
      <c r="J110" s="43">
        <f>IF(I110=0,0,1+(Saisie_confirmés!$I110-Données_générales!$B$24)*Données_générales!$B$26)</f>
        <v>0</v>
      </c>
      <c r="K110" s="10"/>
      <c r="L110" s="11">
        <f>+K110*Données_générales!$B$20</f>
        <v>0</v>
      </c>
      <c r="M110" s="12"/>
      <c r="N110" s="12">
        <f>IF(M110=0,0,+Données_générales!$B$28)</f>
        <v>0</v>
      </c>
      <c r="O110" s="13">
        <f t="shared" si="21"/>
        <v>0</v>
      </c>
      <c r="P110" s="11">
        <f t="shared" si="22"/>
        <v>0</v>
      </c>
      <c r="Q110" s="11">
        <f t="shared" si="23"/>
        <v>0</v>
      </c>
      <c r="R110" s="10"/>
      <c r="S110" s="11">
        <f>+R110*Données_générales!$B$20</f>
        <v>0</v>
      </c>
      <c r="T110" s="12"/>
      <c r="U110" s="12">
        <f>IF(T110=0,0,+Données_générales!$B$30)</f>
        <v>0</v>
      </c>
      <c r="V110" s="13">
        <f t="shared" si="24"/>
        <v>0</v>
      </c>
      <c r="W110" s="11">
        <f t="shared" si="25"/>
        <v>0</v>
      </c>
      <c r="X110" s="11">
        <f t="shared" si="26"/>
        <v>0</v>
      </c>
      <c r="Y110" s="10"/>
      <c r="Z110" s="11">
        <f>+Y110*Données_générales!$B$20</f>
        <v>0</v>
      </c>
      <c r="AA110" s="12"/>
      <c r="AB110" s="12">
        <f>IF(AA110=0,0,+Données_générales!$B$32)</f>
        <v>0</v>
      </c>
      <c r="AC110" s="13">
        <f t="shared" si="27"/>
        <v>0</v>
      </c>
      <c r="AD110" s="11">
        <f t="shared" si="28"/>
        <v>0</v>
      </c>
      <c r="AE110" s="11">
        <f t="shared" si="29"/>
        <v>0</v>
      </c>
      <c r="AF110" s="14">
        <f t="shared" si="30"/>
        <v>0</v>
      </c>
    </row>
    <row r="111" spans="10:32" ht="15">
      <c r="J111" s="43">
        <f>IF(I111=0,0,1+(Saisie_confirmés!$I111-Données_générales!$B$24)*Données_générales!$B$26)</f>
        <v>0</v>
      </c>
      <c r="K111" s="10"/>
      <c r="L111" s="11">
        <f>+K111*Données_générales!$B$20</f>
        <v>0</v>
      </c>
      <c r="M111" s="12"/>
      <c r="N111" s="12">
        <f>IF(M111=0,0,+Données_générales!$B$28)</f>
        <v>0</v>
      </c>
      <c r="O111" s="13">
        <f t="shared" si="21"/>
        <v>0</v>
      </c>
      <c r="P111" s="11">
        <f t="shared" si="22"/>
        <v>0</v>
      </c>
      <c r="Q111" s="11">
        <f t="shared" si="23"/>
        <v>0</v>
      </c>
      <c r="R111" s="10"/>
      <c r="S111" s="11">
        <f>+R111*Données_générales!$B$20</f>
        <v>0</v>
      </c>
      <c r="T111" s="12"/>
      <c r="U111" s="12">
        <f>IF(T111=0,0,+Données_générales!$B$30)</f>
        <v>0</v>
      </c>
      <c r="V111" s="13">
        <f t="shared" si="24"/>
        <v>0</v>
      </c>
      <c r="W111" s="11">
        <f t="shared" si="25"/>
        <v>0</v>
      </c>
      <c r="X111" s="11">
        <f t="shared" si="26"/>
        <v>0</v>
      </c>
      <c r="Y111" s="10"/>
      <c r="Z111" s="11">
        <f>+Y111*Données_générales!$B$20</f>
        <v>0</v>
      </c>
      <c r="AA111" s="12"/>
      <c r="AB111" s="12">
        <f>IF(AA111=0,0,+Données_générales!$B$32)</f>
        <v>0</v>
      </c>
      <c r="AC111" s="13">
        <f t="shared" si="27"/>
        <v>0</v>
      </c>
      <c r="AD111" s="11">
        <f t="shared" si="28"/>
        <v>0</v>
      </c>
      <c r="AE111" s="11">
        <f t="shared" si="29"/>
        <v>0</v>
      </c>
      <c r="AF111" s="14">
        <f t="shared" si="30"/>
        <v>0</v>
      </c>
    </row>
    <row r="112" spans="10:32" ht="15">
      <c r="J112" s="43">
        <f>IF(I112=0,0,1+(Saisie_confirmés!$I112-Données_générales!$B$24)*Données_générales!$B$26)</f>
        <v>0</v>
      </c>
      <c r="K112" s="10"/>
      <c r="L112" s="11">
        <f>+K112*Données_générales!$B$20</f>
        <v>0</v>
      </c>
      <c r="M112" s="12"/>
      <c r="N112" s="12">
        <f>IF(M112=0,0,+Données_générales!$B$28)</f>
        <v>0</v>
      </c>
      <c r="O112" s="13">
        <f t="shared" si="21"/>
        <v>0</v>
      </c>
      <c r="P112" s="11">
        <f t="shared" si="22"/>
        <v>0</v>
      </c>
      <c r="Q112" s="11">
        <f t="shared" si="23"/>
        <v>0</v>
      </c>
      <c r="R112" s="10"/>
      <c r="S112" s="11">
        <f>+R112*Données_générales!$B$20</f>
        <v>0</v>
      </c>
      <c r="T112" s="12"/>
      <c r="U112" s="12">
        <f>IF(T112=0,0,+Données_générales!$B$30)</f>
        <v>0</v>
      </c>
      <c r="V112" s="13">
        <f t="shared" si="24"/>
        <v>0</v>
      </c>
      <c r="W112" s="11">
        <f t="shared" si="25"/>
        <v>0</v>
      </c>
      <c r="X112" s="11">
        <f t="shared" si="26"/>
        <v>0</v>
      </c>
      <c r="Y112" s="10"/>
      <c r="Z112" s="11">
        <f>+Y112*Données_générales!$B$20</f>
        <v>0</v>
      </c>
      <c r="AA112" s="12"/>
      <c r="AB112" s="12">
        <f>IF(AA112=0,0,+Données_générales!$B$32)</f>
        <v>0</v>
      </c>
      <c r="AC112" s="13">
        <f t="shared" si="27"/>
        <v>0</v>
      </c>
      <c r="AD112" s="11">
        <f t="shared" si="28"/>
        <v>0</v>
      </c>
      <c r="AE112" s="11">
        <f t="shared" si="29"/>
        <v>0</v>
      </c>
      <c r="AF112" s="14">
        <f t="shared" si="30"/>
        <v>0</v>
      </c>
    </row>
    <row r="113" spans="10:32" s="7" customFormat="1" ht="15">
      <c r="J113" s="43">
        <f>IF(I113=0,0,1+(Saisie_confirmés!$I113-Données_générales!$B$24)*Données_générales!$B$26)</f>
        <v>0</v>
      </c>
      <c r="K113" s="10"/>
      <c r="L113" s="11">
        <f>+K113*Données_générales!$B$20</f>
        <v>0</v>
      </c>
      <c r="M113" s="12"/>
      <c r="N113" s="12">
        <f>IF(M113=0,0,+Données_générales!$B$28)</f>
        <v>0</v>
      </c>
      <c r="O113" s="13">
        <f t="shared" si="21"/>
        <v>0</v>
      </c>
      <c r="P113" s="11">
        <f t="shared" si="22"/>
        <v>0</v>
      </c>
      <c r="Q113" s="11">
        <f t="shared" si="23"/>
        <v>0</v>
      </c>
      <c r="R113" s="10"/>
      <c r="S113" s="11">
        <f>+R113*Données_générales!$B$20</f>
        <v>0</v>
      </c>
      <c r="T113" s="12"/>
      <c r="U113" s="12">
        <f>IF(T113=0,0,+Données_générales!$B$30)</f>
        <v>0</v>
      </c>
      <c r="V113" s="13">
        <f t="shared" si="24"/>
        <v>0</v>
      </c>
      <c r="W113" s="11">
        <f t="shared" si="25"/>
        <v>0</v>
      </c>
      <c r="X113" s="11">
        <f t="shared" si="26"/>
        <v>0</v>
      </c>
      <c r="Y113" s="10"/>
      <c r="Z113" s="11">
        <f>+Y113*Données_générales!$B$20</f>
        <v>0</v>
      </c>
      <c r="AA113" s="12"/>
      <c r="AB113" s="12">
        <f>IF(AA113=0,0,+Données_générales!$B$32)</f>
        <v>0</v>
      </c>
      <c r="AC113" s="13">
        <f t="shared" si="27"/>
        <v>0</v>
      </c>
      <c r="AD113" s="11">
        <f t="shared" si="28"/>
        <v>0</v>
      </c>
      <c r="AE113" s="11">
        <f t="shared" si="29"/>
        <v>0</v>
      </c>
      <c r="AF113" s="14">
        <f t="shared" si="30"/>
        <v>0</v>
      </c>
    </row>
    <row r="114" spans="10:32" s="7" customFormat="1" ht="15">
      <c r="J114" s="43">
        <f>IF(I114=0,0,1+(Saisie_confirmés!$I114-Données_générales!$B$24)*Données_générales!$B$26)</f>
        <v>0</v>
      </c>
      <c r="K114" s="10"/>
      <c r="L114" s="11">
        <f>+K114*Données_générales!$B$20</f>
        <v>0</v>
      </c>
      <c r="M114" s="12"/>
      <c r="N114" s="12">
        <f>IF(M114=0,0,+Données_générales!$B$28)</f>
        <v>0</v>
      </c>
      <c r="O114" s="13">
        <f t="shared" si="21"/>
        <v>0</v>
      </c>
      <c r="P114" s="11">
        <f t="shared" si="22"/>
        <v>0</v>
      </c>
      <c r="Q114" s="11">
        <f t="shared" si="23"/>
        <v>0</v>
      </c>
      <c r="R114" s="10"/>
      <c r="S114" s="11">
        <f>+R114*Données_générales!$B$20</f>
        <v>0</v>
      </c>
      <c r="T114" s="12"/>
      <c r="U114" s="12">
        <f>IF(T114=0,0,+Données_générales!$B$30)</f>
        <v>0</v>
      </c>
      <c r="V114" s="13">
        <f t="shared" si="24"/>
        <v>0</v>
      </c>
      <c r="W114" s="11">
        <f t="shared" si="25"/>
        <v>0</v>
      </c>
      <c r="X114" s="11">
        <f t="shared" si="26"/>
        <v>0</v>
      </c>
      <c r="Y114" s="10"/>
      <c r="Z114" s="11">
        <f>+Y114*Données_générales!$B$20</f>
        <v>0</v>
      </c>
      <c r="AA114" s="12"/>
      <c r="AB114" s="12">
        <f>IF(AA114=0,0,+Données_générales!$B$32)</f>
        <v>0</v>
      </c>
      <c r="AC114" s="13">
        <f t="shared" si="27"/>
        <v>0</v>
      </c>
      <c r="AD114" s="11">
        <f t="shared" si="28"/>
        <v>0</v>
      </c>
      <c r="AE114" s="11">
        <f t="shared" si="29"/>
        <v>0</v>
      </c>
      <c r="AF114" s="14">
        <f t="shared" si="30"/>
        <v>0</v>
      </c>
    </row>
    <row r="115" spans="10:32" s="7" customFormat="1" ht="15">
      <c r="J115" s="43">
        <f>IF(I115=0,0,1+(Saisie_confirmés!$I115-Données_générales!$B$24)*Données_générales!$B$26)</f>
        <v>0</v>
      </c>
      <c r="K115" s="10"/>
      <c r="L115" s="11">
        <f>+K115*Données_générales!$B$20</f>
        <v>0</v>
      </c>
      <c r="M115" s="12"/>
      <c r="N115" s="12">
        <f>IF(M115=0,0,+Données_générales!$B$28)</f>
        <v>0</v>
      </c>
      <c r="O115" s="13">
        <f t="shared" si="21"/>
        <v>0</v>
      </c>
      <c r="P115" s="11">
        <f t="shared" si="22"/>
        <v>0</v>
      </c>
      <c r="Q115" s="11">
        <f t="shared" si="23"/>
        <v>0</v>
      </c>
      <c r="R115" s="10"/>
      <c r="S115" s="11">
        <f>+R115*Données_générales!$B$20</f>
        <v>0</v>
      </c>
      <c r="T115" s="12"/>
      <c r="U115" s="12">
        <f>IF(T115=0,0,+Données_générales!$B$30)</f>
        <v>0</v>
      </c>
      <c r="V115" s="13">
        <f t="shared" si="24"/>
        <v>0</v>
      </c>
      <c r="W115" s="11">
        <f t="shared" si="25"/>
        <v>0</v>
      </c>
      <c r="X115" s="11">
        <f t="shared" si="26"/>
        <v>0</v>
      </c>
      <c r="Y115" s="10"/>
      <c r="Z115" s="11">
        <f>+Y115*Données_générales!$B$20</f>
        <v>0</v>
      </c>
      <c r="AA115" s="12"/>
      <c r="AB115" s="12">
        <f>IF(AA115=0,0,+Données_générales!$B$32)</f>
        <v>0</v>
      </c>
      <c r="AC115" s="13">
        <f t="shared" si="27"/>
        <v>0</v>
      </c>
      <c r="AD115" s="11">
        <f t="shared" si="28"/>
        <v>0</v>
      </c>
      <c r="AE115" s="11">
        <f t="shared" si="29"/>
        <v>0</v>
      </c>
      <c r="AF115" s="14">
        <f t="shared" si="30"/>
        <v>0</v>
      </c>
    </row>
    <row r="116" spans="10:32" s="7" customFormat="1" ht="15">
      <c r="J116" s="43">
        <f>IF(I116=0,0,1+(Saisie_confirmés!$I116-Données_générales!$B$24)*Données_générales!$B$26)</f>
        <v>0</v>
      </c>
      <c r="K116" s="10"/>
      <c r="L116" s="11">
        <f>+K116*Données_générales!$B$20</f>
        <v>0</v>
      </c>
      <c r="M116" s="12"/>
      <c r="N116" s="12">
        <f>IF(M116=0,0,+Données_générales!$B$28)</f>
        <v>0</v>
      </c>
      <c r="O116" s="13">
        <f t="shared" si="21"/>
        <v>0</v>
      </c>
      <c r="P116" s="11">
        <f t="shared" si="22"/>
        <v>0</v>
      </c>
      <c r="Q116" s="11">
        <f t="shared" si="23"/>
        <v>0</v>
      </c>
      <c r="R116" s="10"/>
      <c r="S116" s="11">
        <f>+R116*Données_générales!$B$20</f>
        <v>0</v>
      </c>
      <c r="T116" s="12"/>
      <c r="U116" s="12">
        <f>IF(T116=0,0,+Données_générales!$B$30)</f>
        <v>0</v>
      </c>
      <c r="V116" s="13">
        <f t="shared" si="24"/>
        <v>0</v>
      </c>
      <c r="W116" s="11">
        <f t="shared" si="25"/>
        <v>0</v>
      </c>
      <c r="X116" s="11">
        <f t="shared" si="26"/>
        <v>0</v>
      </c>
      <c r="Y116" s="10"/>
      <c r="Z116" s="11">
        <f>+Y116*Données_générales!$B$20</f>
        <v>0</v>
      </c>
      <c r="AA116" s="12"/>
      <c r="AB116" s="12">
        <f>IF(AA116=0,0,+Données_générales!$B$32)</f>
        <v>0</v>
      </c>
      <c r="AC116" s="13">
        <f t="shared" si="27"/>
        <v>0</v>
      </c>
      <c r="AD116" s="11">
        <f t="shared" si="28"/>
        <v>0</v>
      </c>
      <c r="AE116" s="11">
        <f t="shared" si="29"/>
        <v>0</v>
      </c>
      <c r="AF116" s="14">
        <f t="shared" si="30"/>
        <v>0</v>
      </c>
    </row>
  </sheetData>
  <sheetProtection password="CAA1" sheet="1" objects="1" scenarios="1" formatCells="0" formatColumns="0" formatRows="0" sort="0"/>
  <mergeCells count="7">
    <mergeCell ref="R1:X1"/>
    <mergeCell ref="Y1:AE1"/>
    <mergeCell ref="A1:A2"/>
    <mergeCell ref="C1:D1"/>
    <mergeCell ref="E1:F1"/>
    <mergeCell ref="G1:I1"/>
    <mergeCell ref="K1:Q1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34" r:id="rId1"/>
  <headerFooter>
    <oddHeader>&amp;C&amp;F&amp;A</oddHeader>
    <oddFooter>&amp;CPage &amp;P/&amp;N&amp;RImprimé le &amp;D à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L116"/>
  <sheetViews>
    <sheetView showZeros="0" tabSelected="1" zoomScale="120" zoomScaleNormal="120" workbookViewId="0" topLeftCell="A1">
      <pane xSplit="6" ySplit="1" topLeftCell="G11" activePane="bottomRight" state="frozen"/>
      <selection pane="topRight" activeCell="G1" sqref="G1"/>
      <selection pane="bottomLeft" activeCell="A3" sqref="A3"/>
      <selection pane="bottomRight" activeCell="R26" sqref="R26"/>
    </sheetView>
  </sheetViews>
  <sheetFormatPr defaultColWidth="11.421875" defaultRowHeight="15"/>
  <cols>
    <col min="1" max="1" width="5.00390625" style="9" bestFit="1" customWidth="1"/>
    <col min="2" max="2" width="4.8515625" style="7" bestFit="1" customWidth="1"/>
    <col min="3" max="3" width="11.57421875" style="7" customWidth="1"/>
    <col min="4" max="5" width="13.57421875" style="7" bestFit="1" customWidth="1"/>
    <col min="6" max="6" width="11.57421875" style="7" customWidth="1"/>
    <col min="7" max="7" width="11.421875" style="9" bestFit="1" customWidth="1"/>
    <col min="8" max="8" width="15.28125" style="9" bestFit="1" customWidth="1"/>
    <col min="9" max="9" width="5.421875" style="9" bestFit="1" customWidth="1"/>
    <col min="10" max="10" width="5.28125" style="44" bestFit="1" customWidth="1"/>
    <col min="11" max="11" width="4.421875" style="9" bestFit="1" customWidth="1"/>
    <col min="12" max="12" width="7.7109375" style="8" customWidth="1"/>
    <col min="13" max="13" width="9.8515625" style="7" hidden="1" customWidth="1"/>
    <col min="14" max="15" width="9.8515625" style="8" hidden="1" customWidth="1"/>
    <col min="16" max="16" width="7.8515625" style="8" hidden="1" customWidth="1"/>
    <col min="17" max="17" width="7.7109375" style="7" customWidth="1"/>
    <col min="18" max="18" width="4.421875" style="9" bestFit="1" customWidth="1"/>
    <col min="19" max="19" width="7.8515625" style="8" customWidth="1"/>
    <col min="20" max="20" width="9.8515625" style="7" hidden="1" customWidth="1"/>
    <col min="21" max="22" width="9.8515625" style="8" hidden="1" customWidth="1"/>
    <col min="23" max="23" width="7.7109375" style="8" hidden="1" customWidth="1"/>
    <col min="24" max="24" width="7.7109375" style="7" customWidth="1"/>
    <col min="25" max="25" width="4.421875" style="9" hidden="1" customWidth="1"/>
    <col min="26" max="26" width="7.7109375" style="8" hidden="1" customWidth="1"/>
    <col min="27" max="27" width="9.8515625" style="7" hidden="1" customWidth="1"/>
    <col min="28" max="29" width="9.8515625" style="8" hidden="1" customWidth="1"/>
    <col min="30" max="30" width="7.7109375" style="8" hidden="1" customWidth="1"/>
    <col min="31" max="31" width="9.57421875" style="7" hidden="1" customWidth="1"/>
    <col min="32" max="32" width="9.421875" style="7" customWidth="1"/>
    <col min="33" max="33" width="9.421875" style="40" customWidth="1"/>
    <col min="34" max="16384" width="11.421875" style="7" customWidth="1"/>
  </cols>
  <sheetData>
    <row r="1" spans="1:33" ht="16.5" customHeight="1" thickTop="1">
      <c r="A1" s="185" t="s">
        <v>16</v>
      </c>
      <c r="B1" s="32"/>
      <c r="C1" s="187" t="s">
        <v>15</v>
      </c>
      <c r="D1" s="188"/>
      <c r="E1" s="189" t="s">
        <v>14</v>
      </c>
      <c r="F1" s="190"/>
      <c r="G1" s="187" t="s">
        <v>13</v>
      </c>
      <c r="H1" s="191"/>
      <c r="I1" s="188"/>
      <c r="J1" s="41"/>
      <c r="K1" s="192" t="s">
        <v>17</v>
      </c>
      <c r="L1" s="193"/>
      <c r="M1" s="194"/>
      <c r="N1" s="195"/>
      <c r="O1" s="195"/>
      <c r="P1" s="195"/>
      <c r="Q1" s="196"/>
      <c r="R1" s="175" t="s">
        <v>18</v>
      </c>
      <c r="S1" s="176"/>
      <c r="T1" s="177"/>
      <c r="U1" s="178"/>
      <c r="V1" s="178"/>
      <c r="W1" s="178"/>
      <c r="X1" s="179"/>
      <c r="Y1" s="180" t="s">
        <v>19</v>
      </c>
      <c r="Z1" s="181"/>
      <c r="AA1" s="182"/>
      <c r="AB1" s="183"/>
      <c r="AC1" s="183"/>
      <c r="AD1" s="183"/>
      <c r="AE1" s="184"/>
      <c r="AF1" s="35"/>
      <c r="AG1" s="38"/>
    </row>
    <row r="2" spans="1:33" ht="35.25" customHeight="1">
      <c r="A2" s="186"/>
      <c r="B2" s="34" t="s">
        <v>7</v>
      </c>
      <c r="C2" s="19" t="s">
        <v>8</v>
      </c>
      <c r="D2" s="20" t="s">
        <v>9</v>
      </c>
      <c r="E2" s="21" t="s">
        <v>8</v>
      </c>
      <c r="F2" s="22" t="s">
        <v>9</v>
      </c>
      <c r="G2" s="19" t="s">
        <v>10</v>
      </c>
      <c r="H2" s="23" t="s">
        <v>11</v>
      </c>
      <c r="I2" s="20" t="s">
        <v>12</v>
      </c>
      <c r="J2" s="42" t="s">
        <v>25</v>
      </c>
      <c r="K2" s="24" t="s">
        <v>23</v>
      </c>
      <c r="L2" s="25" t="s">
        <v>22</v>
      </c>
      <c r="M2" s="26" t="s">
        <v>26</v>
      </c>
      <c r="N2" s="27" t="s">
        <v>27</v>
      </c>
      <c r="O2" s="27" t="s">
        <v>30</v>
      </c>
      <c r="P2" s="27" t="s">
        <v>28</v>
      </c>
      <c r="Q2" s="28" t="s">
        <v>24</v>
      </c>
      <c r="R2" s="24" t="s">
        <v>23</v>
      </c>
      <c r="S2" s="25" t="s">
        <v>22</v>
      </c>
      <c r="T2" s="26" t="s">
        <v>108</v>
      </c>
      <c r="U2" s="27" t="s">
        <v>109</v>
      </c>
      <c r="V2" s="27" t="s">
        <v>30</v>
      </c>
      <c r="W2" s="27" t="s">
        <v>110</v>
      </c>
      <c r="X2" s="28" t="s">
        <v>111</v>
      </c>
      <c r="Y2" s="24" t="s">
        <v>23</v>
      </c>
      <c r="Z2" s="25" t="s">
        <v>22</v>
      </c>
      <c r="AA2" s="26" t="s">
        <v>112</v>
      </c>
      <c r="AB2" s="27" t="s">
        <v>113</v>
      </c>
      <c r="AC2" s="27" t="s">
        <v>30</v>
      </c>
      <c r="AD2" s="27" t="s">
        <v>114</v>
      </c>
      <c r="AE2" s="28" t="s">
        <v>115</v>
      </c>
      <c r="AF2" s="36" t="s">
        <v>31</v>
      </c>
      <c r="AG2" s="33" t="s">
        <v>117</v>
      </c>
    </row>
    <row r="3" spans="1:34" s="107" customFormat="1" ht="14.25" customHeight="1">
      <c r="A3" s="45">
        <v>1</v>
      </c>
      <c r="B3" s="47">
        <v>12</v>
      </c>
      <c r="C3" s="49" t="s">
        <v>224</v>
      </c>
      <c r="D3" s="142" t="s">
        <v>225</v>
      </c>
      <c r="E3" s="143" t="s">
        <v>98</v>
      </c>
      <c r="F3" s="144" t="s">
        <v>100</v>
      </c>
      <c r="G3" s="140" t="s">
        <v>151</v>
      </c>
      <c r="H3" s="141" t="s">
        <v>201</v>
      </c>
      <c r="I3" s="56">
        <v>1976</v>
      </c>
      <c r="J3" s="59">
        <v>0.76</v>
      </c>
      <c r="K3" s="61"/>
      <c r="L3" s="62">
        <v>0</v>
      </c>
      <c r="M3" s="63"/>
      <c r="N3" s="64">
        <v>0</v>
      </c>
      <c r="O3" s="65">
        <v>0</v>
      </c>
      <c r="P3" s="66">
        <v>0</v>
      </c>
      <c r="Q3" s="72">
        <v>0</v>
      </c>
      <c r="R3" s="61">
        <v>4</v>
      </c>
      <c r="S3" s="62">
        <v>400</v>
      </c>
      <c r="T3" s="63"/>
      <c r="U3" s="64">
        <v>0</v>
      </c>
      <c r="V3" s="65">
        <v>0</v>
      </c>
      <c r="W3" s="66">
        <v>0</v>
      </c>
      <c r="X3" s="72">
        <v>400</v>
      </c>
      <c r="Y3" s="61"/>
      <c r="Z3" s="62">
        <v>0</v>
      </c>
      <c r="AA3" s="63"/>
      <c r="AB3" s="64">
        <v>0</v>
      </c>
      <c r="AC3" s="65">
        <v>0</v>
      </c>
      <c r="AD3" s="62">
        <v>0</v>
      </c>
      <c r="AE3" s="72">
        <v>0</v>
      </c>
      <c r="AF3" s="73">
        <v>400</v>
      </c>
      <c r="AG3" s="74">
        <v>20</v>
      </c>
      <c r="AH3" s="11"/>
    </row>
    <row r="4" spans="1:34" s="107" customFormat="1" ht="14.25" customHeight="1">
      <c r="A4" s="75">
        <v>2</v>
      </c>
      <c r="B4" s="76">
        <v>6</v>
      </c>
      <c r="C4" s="161" t="s">
        <v>39</v>
      </c>
      <c r="D4" s="162" t="s">
        <v>40</v>
      </c>
      <c r="E4" s="163" t="s">
        <v>39</v>
      </c>
      <c r="F4" s="160" t="s">
        <v>41</v>
      </c>
      <c r="G4" s="155" t="s">
        <v>151</v>
      </c>
      <c r="H4" s="156" t="s">
        <v>210</v>
      </c>
      <c r="I4" s="82">
        <v>1972</v>
      </c>
      <c r="J4" s="83">
        <v>0.72</v>
      </c>
      <c r="K4" s="84">
        <v>0</v>
      </c>
      <c r="L4" s="85">
        <v>0</v>
      </c>
      <c r="M4" s="86"/>
      <c r="N4" s="87">
        <v>0</v>
      </c>
      <c r="O4" s="88">
        <v>0</v>
      </c>
      <c r="P4" s="117">
        <v>0</v>
      </c>
      <c r="Q4" s="118">
        <v>0</v>
      </c>
      <c r="R4" s="84">
        <v>7</v>
      </c>
      <c r="S4" s="85">
        <v>700</v>
      </c>
      <c r="T4" s="86"/>
      <c r="U4" s="87">
        <v>0</v>
      </c>
      <c r="V4" s="88">
        <v>0</v>
      </c>
      <c r="W4" s="117">
        <v>0</v>
      </c>
      <c r="X4" s="118">
        <v>700</v>
      </c>
      <c r="Y4" s="84"/>
      <c r="Z4" s="85">
        <v>0</v>
      </c>
      <c r="AA4" s="86"/>
      <c r="AB4" s="87">
        <v>0</v>
      </c>
      <c r="AC4" s="88">
        <v>0</v>
      </c>
      <c r="AD4" s="85">
        <v>0</v>
      </c>
      <c r="AE4" s="118">
        <v>0</v>
      </c>
      <c r="AF4" s="121">
        <v>700</v>
      </c>
      <c r="AG4" s="89">
        <v>18</v>
      </c>
      <c r="AH4" s="11"/>
    </row>
    <row r="5" spans="1:38" s="107" customFormat="1" ht="14.25" customHeight="1">
      <c r="A5" s="45">
        <v>3</v>
      </c>
      <c r="B5" s="47">
        <v>19</v>
      </c>
      <c r="C5" s="151" t="s">
        <v>241</v>
      </c>
      <c r="D5" s="146" t="s">
        <v>242</v>
      </c>
      <c r="E5" s="150" t="s">
        <v>127</v>
      </c>
      <c r="F5" s="137" t="s">
        <v>145</v>
      </c>
      <c r="G5" s="140" t="s">
        <v>151</v>
      </c>
      <c r="H5" s="141" t="s">
        <v>201</v>
      </c>
      <c r="I5" s="56">
        <v>1980</v>
      </c>
      <c r="J5" s="59">
        <v>0.8</v>
      </c>
      <c r="K5" s="61">
        <v>4</v>
      </c>
      <c r="L5" s="62">
        <v>400</v>
      </c>
      <c r="M5" s="63"/>
      <c r="N5" s="64">
        <v>0</v>
      </c>
      <c r="O5" s="65">
        <v>0</v>
      </c>
      <c r="P5" s="66">
        <v>0</v>
      </c>
      <c r="Q5" s="72">
        <v>400</v>
      </c>
      <c r="R5" s="61">
        <v>7</v>
      </c>
      <c r="S5" s="62">
        <v>700</v>
      </c>
      <c r="T5" s="63"/>
      <c r="U5" s="64">
        <v>0</v>
      </c>
      <c r="V5" s="65">
        <v>0</v>
      </c>
      <c r="W5" s="66">
        <v>0</v>
      </c>
      <c r="X5" s="72">
        <v>700</v>
      </c>
      <c r="Y5" s="61"/>
      <c r="Z5" s="62">
        <v>0</v>
      </c>
      <c r="AA5" s="63"/>
      <c r="AB5" s="64">
        <v>0</v>
      </c>
      <c r="AC5" s="65">
        <v>0</v>
      </c>
      <c r="AD5" s="62">
        <v>0</v>
      </c>
      <c r="AE5" s="72">
        <v>0</v>
      </c>
      <c r="AF5" s="73">
        <v>1100</v>
      </c>
      <c r="AG5" s="74">
        <v>16</v>
      </c>
      <c r="AH5" s="11"/>
      <c r="AI5" s="11"/>
      <c r="AJ5" s="11"/>
      <c r="AK5" s="11"/>
      <c r="AL5" s="11"/>
    </row>
    <row r="6" spans="1:38" s="107" customFormat="1" ht="14.25" customHeight="1">
      <c r="A6" s="75">
        <v>4</v>
      </c>
      <c r="B6" s="76">
        <v>2</v>
      </c>
      <c r="C6" s="77" t="s">
        <v>202</v>
      </c>
      <c r="D6" s="152" t="s">
        <v>170</v>
      </c>
      <c r="E6" s="153" t="s">
        <v>202</v>
      </c>
      <c r="F6" s="154" t="s">
        <v>203</v>
      </c>
      <c r="G6" s="155" t="s">
        <v>151</v>
      </c>
      <c r="H6" s="156" t="s">
        <v>204</v>
      </c>
      <c r="I6" s="82">
        <v>1965</v>
      </c>
      <c r="J6" s="83">
        <v>0.65</v>
      </c>
      <c r="K6" s="84">
        <v>8</v>
      </c>
      <c r="L6" s="85">
        <v>800</v>
      </c>
      <c r="M6" s="86"/>
      <c r="N6" s="87">
        <v>0</v>
      </c>
      <c r="O6" s="88">
        <v>0</v>
      </c>
      <c r="P6" s="117">
        <v>0</v>
      </c>
      <c r="Q6" s="118">
        <v>800</v>
      </c>
      <c r="R6" s="84">
        <v>5</v>
      </c>
      <c r="S6" s="85">
        <v>500</v>
      </c>
      <c r="T6" s="86"/>
      <c r="U6" s="87">
        <v>0</v>
      </c>
      <c r="V6" s="88">
        <v>0</v>
      </c>
      <c r="W6" s="117">
        <v>0</v>
      </c>
      <c r="X6" s="118">
        <v>500</v>
      </c>
      <c r="Y6" s="84"/>
      <c r="Z6" s="85">
        <v>0</v>
      </c>
      <c r="AA6" s="86"/>
      <c r="AB6" s="87">
        <v>0</v>
      </c>
      <c r="AC6" s="88">
        <v>0</v>
      </c>
      <c r="AD6" s="85">
        <v>0</v>
      </c>
      <c r="AE6" s="118">
        <v>0</v>
      </c>
      <c r="AF6" s="121">
        <v>1300</v>
      </c>
      <c r="AG6" s="89">
        <v>14</v>
      </c>
      <c r="AH6" s="11"/>
      <c r="AI6" s="11"/>
      <c r="AJ6" s="11"/>
      <c r="AK6" s="11"/>
      <c r="AL6" s="11"/>
    </row>
    <row r="7" spans="1:38" s="107" customFormat="1" ht="14.25" customHeight="1">
      <c r="A7" s="45">
        <v>5</v>
      </c>
      <c r="B7" s="47">
        <v>11</v>
      </c>
      <c r="C7" s="136" t="s">
        <v>223</v>
      </c>
      <c r="D7" s="137" t="s">
        <v>69</v>
      </c>
      <c r="E7" s="145" t="s">
        <v>258</v>
      </c>
      <c r="F7" s="146" t="s">
        <v>259</v>
      </c>
      <c r="G7" s="140" t="s">
        <v>151</v>
      </c>
      <c r="H7" s="141" t="s">
        <v>219</v>
      </c>
      <c r="I7" s="56">
        <v>1976</v>
      </c>
      <c r="J7" s="59">
        <v>0.76</v>
      </c>
      <c r="K7" s="61">
        <v>5</v>
      </c>
      <c r="L7" s="62">
        <v>500</v>
      </c>
      <c r="M7" s="63"/>
      <c r="N7" s="64">
        <v>0</v>
      </c>
      <c r="O7" s="65">
        <v>0</v>
      </c>
      <c r="P7" s="66">
        <v>0</v>
      </c>
      <c r="Q7" s="72">
        <v>500</v>
      </c>
      <c r="R7" s="61">
        <v>11</v>
      </c>
      <c r="S7" s="62">
        <v>1100</v>
      </c>
      <c r="T7" s="63"/>
      <c r="U7" s="64">
        <v>0</v>
      </c>
      <c r="V7" s="65">
        <v>0</v>
      </c>
      <c r="W7" s="66">
        <v>0</v>
      </c>
      <c r="X7" s="72">
        <v>1100</v>
      </c>
      <c r="Y7" s="61"/>
      <c r="Z7" s="62">
        <v>0</v>
      </c>
      <c r="AA7" s="63"/>
      <c r="AB7" s="64">
        <v>0</v>
      </c>
      <c r="AC7" s="65">
        <v>0</v>
      </c>
      <c r="AD7" s="62">
        <v>0</v>
      </c>
      <c r="AE7" s="72">
        <v>0</v>
      </c>
      <c r="AF7" s="73">
        <v>1600</v>
      </c>
      <c r="AG7" s="74">
        <v>12</v>
      </c>
      <c r="AH7" s="11"/>
      <c r="AI7" s="11"/>
      <c r="AJ7" s="11"/>
      <c r="AK7" s="11"/>
      <c r="AL7" s="11"/>
    </row>
    <row r="8" spans="1:38" s="107" customFormat="1" ht="14.25" customHeight="1">
      <c r="A8" s="75">
        <v>6</v>
      </c>
      <c r="B8" s="76">
        <v>23</v>
      </c>
      <c r="C8" s="161" t="s">
        <v>248</v>
      </c>
      <c r="D8" s="162" t="s">
        <v>79</v>
      </c>
      <c r="E8" s="157" t="s">
        <v>42</v>
      </c>
      <c r="F8" s="158" t="s">
        <v>43</v>
      </c>
      <c r="G8" s="155" t="s">
        <v>151</v>
      </c>
      <c r="H8" s="156" t="s">
        <v>249</v>
      </c>
      <c r="I8" s="82">
        <v>1986</v>
      </c>
      <c r="J8" s="83">
        <v>0.86</v>
      </c>
      <c r="K8" s="84">
        <v>16</v>
      </c>
      <c r="L8" s="85">
        <v>1600</v>
      </c>
      <c r="M8" s="86"/>
      <c r="N8" s="87">
        <v>0</v>
      </c>
      <c r="O8" s="88">
        <v>0</v>
      </c>
      <c r="P8" s="117">
        <v>0</v>
      </c>
      <c r="Q8" s="118">
        <v>1600</v>
      </c>
      <c r="R8" s="84">
        <v>1</v>
      </c>
      <c r="S8" s="85">
        <v>100</v>
      </c>
      <c r="T8" s="86"/>
      <c r="U8" s="87">
        <v>0</v>
      </c>
      <c r="V8" s="88">
        <v>0</v>
      </c>
      <c r="W8" s="117">
        <v>0</v>
      </c>
      <c r="X8" s="118">
        <v>100</v>
      </c>
      <c r="Y8" s="84"/>
      <c r="Z8" s="85">
        <v>0</v>
      </c>
      <c r="AA8" s="86"/>
      <c r="AB8" s="87">
        <v>0</v>
      </c>
      <c r="AC8" s="88">
        <v>0</v>
      </c>
      <c r="AD8" s="85">
        <v>0</v>
      </c>
      <c r="AE8" s="118">
        <v>0</v>
      </c>
      <c r="AF8" s="121">
        <v>1700</v>
      </c>
      <c r="AG8" s="89">
        <v>10</v>
      </c>
      <c r="AH8" s="11"/>
      <c r="AI8" s="11"/>
      <c r="AJ8" s="11"/>
      <c r="AK8" s="11"/>
      <c r="AL8" s="11"/>
    </row>
    <row r="9" spans="1:38" s="107" customFormat="1" ht="14.25" customHeight="1">
      <c r="A9" s="45">
        <v>7</v>
      </c>
      <c r="B9" s="47">
        <v>8</v>
      </c>
      <c r="C9" s="147" t="s">
        <v>214</v>
      </c>
      <c r="D9" s="139" t="s">
        <v>215</v>
      </c>
      <c r="E9" s="138" t="s">
        <v>37</v>
      </c>
      <c r="F9" s="139" t="s">
        <v>216</v>
      </c>
      <c r="G9" s="140" t="s">
        <v>151</v>
      </c>
      <c r="H9" s="141" t="s">
        <v>156</v>
      </c>
      <c r="I9" s="56">
        <v>1973</v>
      </c>
      <c r="J9" s="59">
        <v>0.73</v>
      </c>
      <c r="K9" s="61">
        <v>9</v>
      </c>
      <c r="L9" s="62">
        <v>900</v>
      </c>
      <c r="M9" s="63"/>
      <c r="N9" s="64">
        <v>0</v>
      </c>
      <c r="O9" s="65">
        <v>0</v>
      </c>
      <c r="P9" s="66">
        <v>0</v>
      </c>
      <c r="Q9" s="72">
        <v>900</v>
      </c>
      <c r="R9" s="61">
        <v>14</v>
      </c>
      <c r="S9" s="62">
        <v>1400</v>
      </c>
      <c r="T9" s="63"/>
      <c r="U9" s="64">
        <v>0</v>
      </c>
      <c r="V9" s="65">
        <v>0</v>
      </c>
      <c r="W9" s="66">
        <v>0</v>
      </c>
      <c r="X9" s="72">
        <v>1400</v>
      </c>
      <c r="Y9" s="61"/>
      <c r="Z9" s="62">
        <v>0</v>
      </c>
      <c r="AA9" s="63"/>
      <c r="AB9" s="64">
        <v>0</v>
      </c>
      <c r="AC9" s="65">
        <v>0</v>
      </c>
      <c r="AD9" s="62">
        <v>0</v>
      </c>
      <c r="AE9" s="72">
        <v>0</v>
      </c>
      <c r="AF9" s="73">
        <v>2300</v>
      </c>
      <c r="AG9" s="74">
        <v>8</v>
      </c>
      <c r="AH9" s="11"/>
      <c r="AI9" s="11"/>
      <c r="AJ9" s="11"/>
      <c r="AK9" s="11"/>
      <c r="AL9" s="11"/>
    </row>
    <row r="10" spans="1:38" s="107" customFormat="1" ht="14.25" customHeight="1">
      <c r="A10" s="75">
        <v>8</v>
      </c>
      <c r="B10" s="76">
        <v>17</v>
      </c>
      <c r="C10" s="171" t="s">
        <v>235</v>
      </c>
      <c r="D10" s="158" t="s">
        <v>236</v>
      </c>
      <c r="E10" s="164" t="s">
        <v>237</v>
      </c>
      <c r="F10" s="162" t="s">
        <v>238</v>
      </c>
      <c r="G10" s="155" t="s">
        <v>151</v>
      </c>
      <c r="H10" s="156" t="s">
        <v>239</v>
      </c>
      <c r="I10" s="82">
        <v>1979</v>
      </c>
      <c r="J10" s="83">
        <v>0.79</v>
      </c>
      <c r="K10" s="84">
        <v>19</v>
      </c>
      <c r="L10" s="85">
        <v>1900</v>
      </c>
      <c r="M10" s="86"/>
      <c r="N10" s="87">
        <v>0</v>
      </c>
      <c r="O10" s="88">
        <v>0</v>
      </c>
      <c r="P10" s="117">
        <v>0</v>
      </c>
      <c r="Q10" s="118">
        <v>1900</v>
      </c>
      <c r="R10" s="84">
        <v>4</v>
      </c>
      <c r="S10" s="85">
        <v>400</v>
      </c>
      <c r="T10" s="86"/>
      <c r="U10" s="87">
        <v>0</v>
      </c>
      <c r="V10" s="88">
        <v>0</v>
      </c>
      <c r="W10" s="117">
        <v>0</v>
      </c>
      <c r="X10" s="118">
        <v>400</v>
      </c>
      <c r="Y10" s="84"/>
      <c r="Z10" s="85">
        <v>0</v>
      </c>
      <c r="AA10" s="86"/>
      <c r="AB10" s="87">
        <v>0</v>
      </c>
      <c r="AC10" s="88">
        <v>0</v>
      </c>
      <c r="AD10" s="85">
        <v>0</v>
      </c>
      <c r="AE10" s="118">
        <v>0</v>
      </c>
      <c r="AF10" s="121">
        <v>2300</v>
      </c>
      <c r="AG10" s="89">
        <v>6</v>
      </c>
      <c r="AH10" s="11"/>
      <c r="AI10" s="11"/>
      <c r="AJ10" s="11"/>
      <c r="AK10" s="11"/>
      <c r="AL10" s="11"/>
    </row>
    <row r="11" spans="1:38" s="107" customFormat="1" ht="14.25" customHeight="1">
      <c r="A11" s="45">
        <v>9</v>
      </c>
      <c r="B11" s="47">
        <v>3</v>
      </c>
      <c r="C11" s="136" t="s">
        <v>205</v>
      </c>
      <c r="D11" s="137" t="s">
        <v>206</v>
      </c>
      <c r="E11" s="145" t="s">
        <v>207</v>
      </c>
      <c r="F11" s="146" t="s">
        <v>150</v>
      </c>
      <c r="G11" s="140" t="s">
        <v>151</v>
      </c>
      <c r="H11" s="141" t="s">
        <v>201</v>
      </c>
      <c r="I11" s="56">
        <v>1967</v>
      </c>
      <c r="J11" s="59">
        <v>0.67</v>
      </c>
      <c r="K11" s="61">
        <v>10</v>
      </c>
      <c r="L11" s="62">
        <v>1000</v>
      </c>
      <c r="M11" s="63"/>
      <c r="N11" s="64">
        <v>0</v>
      </c>
      <c r="O11" s="65">
        <v>0</v>
      </c>
      <c r="P11" s="66">
        <v>0</v>
      </c>
      <c r="Q11" s="72">
        <v>1000</v>
      </c>
      <c r="R11" s="61">
        <v>14</v>
      </c>
      <c r="S11" s="62">
        <v>1400</v>
      </c>
      <c r="T11" s="63"/>
      <c r="U11" s="64">
        <v>0</v>
      </c>
      <c r="V11" s="65">
        <v>0</v>
      </c>
      <c r="W11" s="66">
        <v>0</v>
      </c>
      <c r="X11" s="72">
        <v>1400</v>
      </c>
      <c r="Y11" s="61"/>
      <c r="Z11" s="62">
        <v>0</v>
      </c>
      <c r="AA11" s="63"/>
      <c r="AB11" s="64">
        <v>0</v>
      </c>
      <c r="AC11" s="65">
        <v>0</v>
      </c>
      <c r="AD11" s="62">
        <v>0</v>
      </c>
      <c r="AE11" s="72">
        <v>0</v>
      </c>
      <c r="AF11" s="73">
        <v>2400</v>
      </c>
      <c r="AG11" s="74">
        <v>4</v>
      </c>
      <c r="AH11" s="11"/>
      <c r="AI11" s="11"/>
      <c r="AJ11" s="11"/>
      <c r="AK11" s="11"/>
      <c r="AL11" s="11"/>
    </row>
    <row r="12" spans="1:38" s="107" customFormat="1" ht="14.25" customHeight="1">
      <c r="A12" s="75">
        <v>10</v>
      </c>
      <c r="B12" s="76">
        <v>13</v>
      </c>
      <c r="C12" s="161" t="s">
        <v>226</v>
      </c>
      <c r="D12" s="162" t="s">
        <v>227</v>
      </c>
      <c r="E12" s="163" t="s">
        <v>226</v>
      </c>
      <c r="F12" s="160" t="s">
        <v>228</v>
      </c>
      <c r="G12" s="155" t="s">
        <v>151</v>
      </c>
      <c r="H12" s="156" t="s">
        <v>201</v>
      </c>
      <c r="I12" s="82">
        <v>1976</v>
      </c>
      <c r="J12" s="83">
        <v>0.76</v>
      </c>
      <c r="K12" s="84">
        <v>22</v>
      </c>
      <c r="L12" s="85">
        <v>2200</v>
      </c>
      <c r="M12" s="86"/>
      <c r="N12" s="87">
        <v>0</v>
      </c>
      <c r="O12" s="88">
        <v>0</v>
      </c>
      <c r="P12" s="117">
        <v>0</v>
      </c>
      <c r="Q12" s="118">
        <v>2200</v>
      </c>
      <c r="R12" s="84">
        <v>4</v>
      </c>
      <c r="S12" s="85">
        <v>400</v>
      </c>
      <c r="T12" s="86"/>
      <c r="U12" s="87">
        <v>0</v>
      </c>
      <c r="V12" s="88">
        <v>0</v>
      </c>
      <c r="W12" s="117">
        <v>0</v>
      </c>
      <c r="X12" s="118">
        <v>400</v>
      </c>
      <c r="Y12" s="84"/>
      <c r="Z12" s="85">
        <v>0</v>
      </c>
      <c r="AA12" s="86"/>
      <c r="AB12" s="87">
        <v>0</v>
      </c>
      <c r="AC12" s="88">
        <v>0</v>
      </c>
      <c r="AD12" s="85">
        <v>0</v>
      </c>
      <c r="AE12" s="118">
        <v>0</v>
      </c>
      <c r="AF12" s="121">
        <v>2600</v>
      </c>
      <c r="AG12" s="89">
        <v>2</v>
      </c>
      <c r="AH12" s="11"/>
      <c r="AI12" s="11"/>
      <c r="AJ12" s="11"/>
      <c r="AK12" s="11"/>
      <c r="AL12" s="11"/>
    </row>
    <row r="13" spans="1:38" s="107" customFormat="1" ht="14.25" customHeight="1">
      <c r="A13" s="45">
        <v>11</v>
      </c>
      <c r="B13" s="47">
        <v>18</v>
      </c>
      <c r="C13" s="136" t="s">
        <v>240</v>
      </c>
      <c r="D13" s="137" t="s">
        <v>105</v>
      </c>
      <c r="E13" s="145" t="s">
        <v>240</v>
      </c>
      <c r="F13" s="146" t="s">
        <v>122</v>
      </c>
      <c r="G13" s="140" t="s">
        <v>151</v>
      </c>
      <c r="H13" s="141" t="s">
        <v>201</v>
      </c>
      <c r="I13" s="56">
        <v>1980</v>
      </c>
      <c r="J13" s="59">
        <v>0.8</v>
      </c>
      <c r="K13" s="61">
        <v>14</v>
      </c>
      <c r="L13" s="62">
        <v>1400</v>
      </c>
      <c r="M13" s="63"/>
      <c r="N13" s="64">
        <v>0</v>
      </c>
      <c r="O13" s="65">
        <v>0</v>
      </c>
      <c r="P13" s="66">
        <v>0</v>
      </c>
      <c r="Q13" s="72">
        <v>1400</v>
      </c>
      <c r="R13" s="61">
        <v>16</v>
      </c>
      <c r="S13" s="62">
        <v>1600</v>
      </c>
      <c r="T13" s="63"/>
      <c r="U13" s="64">
        <v>0</v>
      </c>
      <c r="V13" s="65">
        <v>0</v>
      </c>
      <c r="W13" s="66">
        <v>0</v>
      </c>
      <c r="X13" s="72">
        <v>1600</v>
      </c>
      <c r="Y13" s="61"/>
      <c r="Z13" s="62">
        <v>0</v>
      </c>
      <c r="AA13" s="63"/>
      <c r="AB13" s="64">
        <v>0</v>
      </c>
      <c r="AC13" s="65">
        <v>0</v>
      </c>
      <c r="AD13" s="62">
        <v>0</v>
      </c>
      <c r="AE13" s="72">
        <v>0</v>
      </c>
      <c r="AF13" s="73">
        <v>3000</v>
      </c>
      <c r="AG13" s="74">
        <v>1</v>
      </c>
      <c r="AH13" s="11"/>
      <c r="AI13" s="11"/>
      <c r="AJ13" s="11"/>
      <c r="AK13" s="11"/>
      <c r="AL13" s="11"/>
    </row>
    <row r="14" spans="1:38" s="107" customFormat="1" ht="14.25" customHeight="1">
      <c r="A14" s="75">
        <v>12</v>
      </c>
      <c r="B14" s="76">
        <v>20</v>
      </c>
      <c r="C14" s="161" t="s">
        <v>84</v>
      </c>
      <c r="D14" s="162" t="s">
        <v>53</v>
      </c>
      <c r="E14" s="163" t="s">
        <v>84</v>
      </c>
      <c r="F14" s="160" t="s">
        <v>80</v>
      </c>
      <c r="G14" s="155" t="s">
        <v>151</v>
      </c>
      <c r="H14" s="156" t="s">
        <v>85</v>
      </c>
      <c r="I14" s="82">
        <v>1983</v>
      </c>
      <c r="J14" s="83">
        <v>0.8300000000000001</v>
      </c>
      <c r="K14" s="84">
        <v>4</v>
      </c>
      <c r="L14" s="85">
        <v>400</v>
      </c>
      <c r="M14" s="86"/>
      <c r="N14" s="87">
        <v>0</v>
      </c>
      <c r="O14" s="88">
        <v>0</v>
      </c>
      <c r="P14" s="117">
        <v>0</v>
      </c>
      <c r="Q14" s="118">
        <v>400</v>
      </c>
      <c r="R14" s="84">
        <v>26</v>
      </c>
      <c r="S14" s="85">
        <v>2600</v>
      </c>
      <c r="T14" s="86"/>
      <c r="U14" s="87">
        <v>0</v>
      </c>
      <c r="V14" s="88">
        <v>0</v>
      </c>
      <c r="W14" s="117">
        <v>0</v>
      </c>
      <c r="X14" s="118">
        <v>2600</v>
      </c>
      <c r="Y14" s="84"/>
      <c r="Z14" s="85">
        <v>0</v>
      </c>
      <c r="AA14" s="86"/>
      <c r="AB14" s="87">
        <v>0</v>
      </c>
      <c r="AC14" s="88">
        <v>0</v>
      </c>
      <c r="AD14" s="85">
        <v>0</v>
      </c>
      <c r="AE14" s="118">
        <v>0</v>
      </c>
      <c r="AF14" s="121">
        <v>3000</v>
      </c>
      <c r="AG14" s="89">
        <v>1</v>
      </c>
      <c r="AH14" s="11"/>
      <c r="AI14" s="11"/>
      <c r="AJ14" s="11"/>
      <c r="AK14" s="11"/>
      <c r="AL14" s="11"/>
    </row>
    <row r="15" spans="1:38" s="107" customFormat="1" ht="14.25" customHeight="1">
      <c r="A15" s="45">
        <v>13</v>
      </c>
      <c r="B15" s="47">
        <v>25</v>
      </c>
      <c r="C15" s="147" t="s">
        <v>42</v>
      </c>
      <c r="D15" s="139" t="s">
        <v>86</v>
      </c>
      <c r="E15" s="138" t="s">
        <v>248</v>
      </c>
      <c r="F15" s="139" t="s">
        <v>86</v>
      </c>
      <c r="G15" s="140" t="s">
        <v>151</v>
      </c>
      <c r="H15" s="141" t="s">
        <v>246</v>
      </c>
      <c r="I15" s="56">
        <v>1987</v>
      </c>
      <c r="J15" s="59">
        <v>0.87</v>
      </c>
      <c r="K15" s="61">
        <v>25</v>
      </c>
      <c r="L15" s="62">
        <v>2500</v>
      </c>
      <c r="M15" s="63"/>
      <c r="N15" s="64">
        <v>0</v>
      </c>
      <c r="O15" s="65">
        <v>0</v>
      </c>
      <c r="P15" s="66">
        <v>0</v>
      </c>
      <c r="Q15" s="72">
        <v>2500</v>
      </c>
      <c r="R15" s="61">
        <v>9</v>
      </c>
      <c r="S15" s="62">
        <v>900</v>
      </c>
      <c r="T15" s="63"/>
      <c r="U15" s="64">
        <v>0</v>
      </c>
      <c r="V15" s="65">
        <v>0</v>
      </c>
      <c r="W15" s="66">
        <v>0</v>
      </c>
      <c r="X15" s="72">
        <v>900</v>
      </c>
      <c r="Y15" s="61"/>
      <c r="Z15" s="62">
        <v>0</v>
      </c>
      <c r="AA15" s="63"/>
      <c r="AB15" s="64">
        <v>0</v>
      </c>
      <c r="AC15" s="65">
        <v>0</v>
      </c>
      <c r="AD15" s="62">
        <v>0</v>
      </c>
      <c r="AE15" s="72">
        <v>0</v>
      </c>
      <c r="AF15" s="73">
        <v>3400</v>
      </c>
      <c r="AG15" s="74">
        <v>1</v>
      </c>
      <c r="AH15" s="11"/>
      <c r="AI15" s="11"/>
      <c r="AJ15" s="11"/>
      <c r="AK15" s="11"/>
      <c r="AL15" s="11"/>
    </row>
    <row r="16" spans="1:38" s="107" customFormat="1" ht="14.25" customHeight="1">
      <c r="A16" s="75">
        <v>14</v>
      </c>
      <c r="B16" s="76">
        <v>26</v>
      </c>
      <c r="C16" s="77" t="s">
        <v>208</v>
      </c>
      <c r="D16" s="152" t="s">
        <v>253</v>
      </c>
      <c r="E16" s="155" t="s">
        <v>208</v>
      </c>
      <c r="F16" s="152" t="s">
        <v>254</v>
      </c>
      <c r="G16" s="155" t="s">
        <v>151</v>
      </c>
      <c r="H16" s="156" t="s">
        <v>201</v>
      </c>
      <c r="I16" s="82">
        <v>1987</v>
      </c>
      <c r="J16" s="83">
        <v>0.87</v>
      </c>
      <c r="K16" s="84">
        <v>19</v>
      </c>
      <c r="L16" s="85">
        <v>1900</v>
      </c>
      <c r="M16" s="86"/>
      <c r="N16" s="87">
        <v>0</v>
      </c>
      <c r="O16" s="88">
        <v>0</v>
      </c>
      <c r="P16" s="117">
        <v>0</v>
      </c>
      <c r="Q16" s="118">
        <v>1900</v>
      </c>
      <c r="R16" s="84">
        <v>21</v>
      </c>
      <c r="S16" s="85">
        <v>2100</v>
      </c>
      <c r="T16" s="86"/>
      <c r="U16" s="87">
        <v>0</v>
      </c>
      <c r="V16" s="88">
        <v>0</v>
      </c>
      <c r="W16" s="117">
        <v>0</v>
      </c>
      <c r="X16" s="118">
        <v>2100</v>
      </c>
      <c r="Y16" s="84"/>
      <c r="Z16" s="85">
        <v>0</v>
      </c>
      <c r="AA16" s="86"/>
      <c r="AB16" s="87">
        <v>0</v>
      </c>
      <c r="AC16" s="88">
        <v>0</v>
      </c>
      <c r="AD16" s="85">
        <v>0</v>
      </c>
      <c r="AE16" s="118">
        <v>0</v>
      </c>
      <c r="AF16" s="121">
        <v>4000</v>
      </c>
      <c r="AG16" s="89">
        <v>1</v>
      </c>
      <c r="AH16" s="11"/>
      <c r="AI16" s="11"/>
      <c r="AJ16" s="11"/>
      <c r="AK16" s="11"/>
      <c r="AL16" s="11"/>
    </row>
    <row r="17" spans="1:38" s="107" customFormat="1" ht="14.25" customHeight="1">
      <c r="A17" s="45">
        <v>15</v>
      </c>
      <c r="B17" s="47">
        <v>9</v>
      </c>
      <c r="C17" s="136" t="s">
        <v>217</v>
      </c>
      <c r="D17" s="137" t="s">
        <v>103</v>
      </c>
      <c r="E17" s="138" t="s">
        <v>218</v>
      </c>
      <c r="F17" s="139" t="s">
        <v>92</v>
      </c>
      <c r="G17" s="140" t="s">
        <v>151</v>
      </c>
      <c r="H17" s="141" t="s">
        <v>219</v>
      </c>
      <c r="I17" s="56">
        <v>1973</v>
      </c>
      <c r="J17" s="59">
        <v>0.73</v>
      </c>
      <c r="K17" s="61">
        <v>25</v>
      </c>
      <c r="L17" s="62">
        <v>2500</v>
      </c>
      <c r="M17" s="63"/>
      <c r="N17" s="64">
        <v>0</v>
      </c>
      <c r="O17" s="65">
        <v>0</v>
      </c>
      <c r="P17" s="66">
        <v>0</v>
      </c>
      <c r="Q17" s="72">
        <v>2500</v>
      </c>
      <c r="R17" s="61">
        <v>16</v>
      </c>
      <c r="S17" s="62">
        <v>1600</v>
      </c>
      <c r="T17" s="63"/>
      <c r="U17" s="64">
        <v>0</v>
      </c>
      <c r="V17" s="65">
        <v>0</v>
      </c>
      <c r="W17" s="66">
        <v>0</v>
      </c>
      <c r="X17" s="72">
        <v>1600</v>
      </c>
      <c r="Y17" s="61"/>
      <c r="Z17" s="62">
        <v>0</v>
      </c>
      <c r="AA17" s="63"/>
      <c r="AB17" s="64">
        <v>0</v>
      </c>
      <c r="AC17" s="65">
        <v>0</v>
      </c>
      <c r="AD17" s="62">
        <v>0</v>
      </c>
      <c r="AE17" s="72">
        <v>0</v>
      </c>
      <c r="AF17" s="73">
        <v>4100</v>
      </c>
      <c r="AG17" s="74">
        <v>1</v>
      </c>
      <c r="AH17" s="11"/>
      <c r="AI17" s="11"/>
      <c r="AJ17" s="11"/>
      <c r="AK17" s="11"/>
      <c r="AL17" s="11"/>
    </row>
    <row r="18" spans="1:38" s="107" customFormat="1" ht="14.25" customHeight="1">
      <c r="A18" s="75">
        <v>16</v>
      </c>
      <c r="B18" s="76">
        <v>21</v>
      </c>
      <c r="C18" s="161" t="s">
        <v>243</v>
      </c>
      <c r="D18" s="162" t="s">
        <v>244</v>
      </c>
      <c r="E18" s="163" t="s">
        <v>243</v>
      </c>
      <c r="F18" s="160" t="s">
        <v>245</v>
      </c>
      <c r="G18" s="155" t="s">
        <v>151</v>
      </c>
      <c r="H18" s="156" t="s">
        <v>246</v>
      </c>
      <c r="I18" s="82">
        <v>1984</v>
      </c>
      <c r="J18" s="83">
        <v>0.84</v>
      </c>
      <c r="K18" s="84">
        <v>21</v>
      </c>
      <c r="L18" s="85">
        <v>2100</v>
      </c>
      <c r="M18" s="86"/>
      <c r="N18" s="87">
        <v>0</v>
      </c>
      <c r="O18" s="88">
        <v>0</v>
      </c>
      <c r="P18" s="117">
        <v>0</v>
      </c>
      <c r="Q18" s="118">
        <v>2100</v>
      </c>
      <c r="R18" s="84">
        <v>21</v>
      </c>
      <c r="S18" s="85">
        <v>2100</v>
      </c>
      <c r="T18" s="86"/>
      <c r="U18" s="87">
        <v>0</v>
      </c>
      <c r="V18" s="88">
        <v>0</v>
      </c>
      <c r="W18" s="117">
        <v>0</v>
      </c>
      <c r="X18" s="118">
        <v>2100</v>
      </c>
      <c r="Y18" s="84"/>
      <c r="Z18" s="85">
        <v>0</v>
      </c>
      <c r="AA18" s="86"/>
      <c r="AB18" s="87">
        <v>0</v>
      </c>
      <c r="AC18" s="88">
        <v>0</v>
      </c>
      <c r="AD18" s="85">
        <v>0</v>
      </c>
      <c r="AE18" s="118">
        <v>0</v>
      </c>
      <c r="AF18" s="121">
        <v>4200</v>
      </c>
      <c r="AG18" s="89">
        <v>1</v>
      </c>
      <c r="AH18" s="11"/>
      <c r="AI18" s="11"/>
      <c r="AJ18" s="11"/>
      <c r="AK18" s="11"/>
      <c r="AL18" s="11"/>
    </row>
    <row r="19" spans="1:38" s="107" customFormat="1" ht="14.25" customHeight="1">
      <c r="A19" s="45">
        <v>17</v>
      </c>
      <c r="B19" s="47">
        <v>16</v>
      </c>
      <c r="C19" s="136" t="s">
        <v>233</v>
      </c>
      <c r="D19" s="137" t="s">
        <v>91</v>
      </c>
      <c r="E19" s="138" t="s">
        <v>233</v>
      </c>
      <c r="F19" s="139" t="s">
        <v>234</v>
      </c>
      <c r="G19" s="140" t="s">
        <v>151</v>
      </c>
      <c r="H19" s="141" t="s">
        <v>201</v>
      </c>
      <c r="I19" s="56">
        <v>1979</v>
      </c>
      <c r="J19" s="59">
        <v>0.79</v>
      </c>
      <c r="K19" s="61">
        <v>15</v>
      </c>
      <c r="L19" s="62">
        <v>1500</v>
      </c>
      <c r="M19" s="63"/>
      <c r="N19" s="64">
        <v>0</v>
      </c>
      <c r="O19" s="65">
        <v>0</v>
      </c>
      <c r="P19" s="66">
        <v>0</v>
      </c>
      <c r="Q19" s="72">
        <v>1500</v>
      </c>
      <c r="R19" s="61">
        <v>30</v>
      </c>
      <c r="S19" s="62">
        <v>3000</v>
      </c>
      <c r="T19" s="63"/>
      <c r="U19" s="64">
        <v>0</v>
      </c>
      <c r="V19" s="65">
        <v>0</v>
      </c>
      <c r="W19" s="66">
        <v>0</v>
      </c>
      <c r="X19" s="72">
        <v>3000</v>
      </c>
      <c r="Y19" s="61"/>
      <c r="Z19" s="62">
        <v>0</v>
      </c>
      <c r="AA19" s="63"/>
      <c r="AB19" s="64">
        <v>0</v>
      </c>
      <c r="AC19" s="65">
        <v>0</v>
      </c>
      <c r="AD19" s="62">
        <v>0</v>
      </c>
      <c r="AE19" s="72">
        <v>0</v>
      </c>
      <c r="AF19" s="73">
        <v>4500</v>
      </c>
      <c r="AG19" s="74">
        <v>1</v>
      </c>
      <c r="AH19" s="11"/>
      <c r="AI19" s="11"/>
      <c r="AJ19" s="11"/>
      <c r="AK19" s="11"/>
      <c r="AL19" s="11"/>
    </row>
    <row r="20" spans="1:38" s="107" customFormat="1" ht="14.25" customHeight="1">
      <c r="A20" s="75">
        <v>18</v>
      </c>
      <c r="B20" s="76">
        <v>5</v>
      </c>
      <c r="C20" s="77" t="s">
        <v>48</v>
      </c>
      <c r="D20" s="152" t="s">
        <v>49</v>
      </c>
      <c r="E20" s="199" t="s">
        <v>48</v>
      </c>
      <c r="F20" s="200" t="s">
        <v>50</v>
      </c>
      <c r="G20" s="155" t="s">
        <v>151</v>
      </c>
      <c r="H20" s="156" t="s">
        <v>51</v>
      </c>
      <c r="I20" s="82">
        <v>1972</v>
      </c>
      <c r="J20" s="83">
        <v>0.72</v>
      </c>
      <c r="K20" s="84">
        <v>23</v>
      </c>
      <c r="L20" s="85">
        <v>2300</v>
      </c>
      <c r="M20" s="86"/>
      <c r="N20" s="87">
        <v>0</v>
      </c>
      <c r="O20" s="88">
        <v>0</v>
      </c>
      <c r="P20" s="117">
        <v>0</v>
      </c>
      <c r="Q20" s="118">
        <v>2300</v>
      </c>
      <c r="R20" s="84">
        <v>23</v>
      </c>
      <c r="S20" s="85">
        <v>2300</v>
      </c>
      <c r="T20" s="86"/>
      <c r="U20" s="87">
        <v>0</v>
      </c>
      <c r="V20" s="88">
        <v>0</v>
      </c>
      <c r="W20" s="117">
        <v>0</v>
      </c>
      <c r="X20" s="118">
        <v>2300</v>
      </c>
      <c r="Y20" s="84"/>
      <c r="Z20" s="85">
        <v>0</v>
      </c>
      <c r="AA20" s="86"/>
      <c r="AB20" s="87">
        <v>0</v>
      </c>
      <c r="AC20" s="88">
        <v>0</v>
      </c>
      <c r="AD20" s="85">
        <v>0</v>
      </c>
      <c r="AE20" s="118">
        <v>0</v>
      </c>
      <c r="AF20" s="121">
        <v>4600</v>
      </c>
      <c r="AG20" s="89">
        <v>1</v>
      </c>
      <c r="AH20" s="11"/>
      <c r="AI20" s="11"/>
      <c r="AJ20" s="11"/>
      <c r="AK20" s="11"/>
      <c r="AL20" s="11"/>
    </row>
    <row r="21" spans="1:38" s="107" customFormat="1" ht="14.25" customHeight="1">
      <c r="A21" s="45">
        <v>19</v>
      </c>
      <c r="B21" s="47">
        <v>1</v>
      </c>
      <c r="C21" s="136" t="s">
        <v>200</v>
      </c>
      <c r="D21" s="137" t="s">
        <v>88</v>
      </c>
      <c r="E21" s="138" t="s">
        <v>200</v>
      </c>
      <c r="F21" s="139" t="s">
        <v>57</v>
      </c>
      <c r="G21" s="140" t="s">
        <v>151</v>
      </c>
      <c r="H21" s="141" t="s">
        <v>201</v>
      </c>
      <c r="I21" s="56">
        <v>1964</v>
      </c>
      <c r="J21" s="59">
        <v>0.64</v>
      </c>
      <c r="K21" s="61">
        <v>35</v>
      </c>
      <c r="L21" s="62">
        <v>3500</v>
      </c>
      <c r="M21" s="63"/>
      <c r="N21" s="64">
        <v>0</v>
      </c>
      <c r="O21" s="65">
        <v>0</v>
      </c>
      <c r="P21" s="66">
        <v>0</v>
      </c>
      <c r="Q21" s="72">
        <v>3500</v>
      </c>
      <c r="R21" s="61">
        <v>16</v>
      </c>
      <c r="S21" s="62">
        <v>1600</v>
      </c>
      <c r="T21" s="63"/>
      <c r="U21" s="64">
        <v>0</v>
      </c>
      <c r="V21" s="65">
        <v>0</v>
      </c>
      <c r="W21" s="66">
        <v>0</v>
      </c>
      <c r="X21" s="72">
        <v>1600</v>
      </c>
      <c r="Y21" s="61"/>
      <c r="Z21" s="62">
        <v>0</v>
      </c>
      <c r="AA21" s="63"/>
      <c r="AB21" s="64">
        <v>0</v>
      </c>
      <c r="AC21" s="65">
        <v>0</v>
      </c>
      <c r="AD21" s="62">
        <v>0</v>
      </c>
      <c r="AE21" s="72">
        <v>0</v>
      </c>
      <c r="AF21" s="73">
        <v>5100</v>
      </c>
      <c r="AG21" s="74">
        <v>1</v>
      </c>
      <c r="AH21" s="11"/>
      <c r="AI21" s="11"/>
      <c r="AJ21" s="11"/>
      <c r="AK21" s="11"/>
      <c r="AL21" s="11"/>
    </row>
    <row r="22" spans="1:38" s="107" customFormat="1" ht="14.25" customHeight="1">
      <c r="A22" s="75">
        <v>20</v>
      </c>
      <c r="B22" s="76">
        <v>10</v>
      </c>
      <c r="C22" s="161" t="s">
        <v>220</v>
      </c>
      <c r="D22" s="162" t="s">
        <v>82</v>
      </c>
      <c r="E22" s="164" t="s">
        <v>221</v>
      </c>
      <c r="F22" s="162" t="s">
        <v>69</v>
      </c>
      <c r="G22" s="155" t="s">
        <v>151</v>
      </c>
      <c r="H22" s="156" t="s">
        <v>222</v>
      </c>
      <c r="I22" s="82">
        <v>1974</v>
      </c>
      <c r="J22" s="83">
        <v>0.74</v>
      </c>
      <c r="K22" s="84">
        <v>50</v>
      </c>
      <c r="L22" s="85">
        <v>5000</v>
      </c>
      <c r="M22" s="86"/>
      <c r="N22" s="87">
        <v>0</v>
      </c>
      <c r="O22" s="88">
        <v>0</v>
      </c>
      <c r="P22" s="117">
        <v>0</v>
      </c>
      <c r="Q22" s="118">
        <v>5000</v>
      </c>
      <c r="R22" s="84">
        <v>15</v>
      </c>
      <c r="S22" s="85">
        <v>1500</v>
      </c>
      <c r="T22" s="86"/>
      <c r="U22" s="87">
        <v>0</v>
      </c>
      <c r="V22" s="88">
        <v>0</v>
      </c>
      <c r="W22" s="117">
        <v>0</v>
      </c>
      <c r="X22" s="118">
        <v>1500</v>
      </c>
      <c r="Y22" s="84"/>
      <c r="Z22" s="85">
        <v>0</v>
      </c>
      <c r="AA22" s="86"/>
      <c r="AB22" s="87">
        <v>0</v>
      </c>
      <c r="AC22" s="88">
        <v>0</v>
      </c>
      <c r="AD22" s="85">
        <v>0</v>
      </c>
      <c r="AE22" s="118">
        <v>0</v>
      </c>
      <c r="AF22" s="121">
        <v>6500</v>
      </c>
      <c r="AG22" s="89">
        <v>1</v>
      </c>
      <c r="AH22" s="11"/>
      <c r="AI22" s="11"/>
      <c r="AJ22" s="11"/>
      <c r="AK22" s="11"/>
      <c r="AL22" s="11"/>
    </row>
    <row r="23" spans="1:38" s="107" customFormat="1" ht="14.25" customHeight="1">
      <c r="A23" s="45">
        <v>21</v>
      </c>
      <c r="B23" s="47">
        <v>4</v>
      </c>
      <c r="C23" s="145" t="s">
        <v>208</v>
      </c>
      <c r="D23" s="146" t="s">
        <v>136</v>
      </c>
      <c r="E23" s="147" t="s">
        <v>208</v>
      </c>
      <c r="F23" s="139" t="s">
        <v>41</v>
      </c>
      <c r="G23" s="140" t="s">
        <v>151</v>
      </c>
      <c r="H23" s="141" t="s">
        <v>209</v>
      </c>
      <c r="I23" s="56">
        <v>1970</v>
      </c>
      <c r="J23" s="59">
        <v>0.7000000000000001</v>
      </c>
      <c r="K23" s="61">
        <v>20</v>
      </c>
      <c r="L23" s="62">
        <v>2000</v>
      </c>
      <c r="M23" s="63"/>
      <c r="N23" s="64">
        <v>0</v>
      </c>
      <c r="O23" s="65">
        <v>0</v>
      </c>
      <c r="P23" s="66">
        <v>0</v>
      </c>
      <c r="Q23" s="72">
        <v>2000</v>
      </c>
      <c r="R23" s="61">
        <v>50</v>
      </c>
      <c r="S23" s="62">
        <v>5000</v>
      </c>
      <c r="T23" s="63"/>
      <c r="U23" s="64">
        <v>0</v>
      </c>
      <c r="V23" s="65">
        <v>0</v>
      </c>
      <c r="W23" s="66">
        <v>0</v>
      </c>
      <c r="X23" s="72">
        <v>5000</v>
      </c>
      <c r="Y23" s="61"/>
      <c r="Z23" s="62">
        <v>0</v>
      </c>
      <c r="AA23" s="63"/>
      <c r="AB23" s="64">
        <v>0</v>
      </c>
      <c r="AC23" s="65">
        <v>0</v>
      </c>
      <c r="AD23" s="62">
        <v>0</v>
      </c>
      <c r="AE23" s="72">
        <v>0</v>
      </c>
      <c r="AF23" s="73">
        <v>7000</v>
      </c>
      <c r="AG23" s="74">
        <v>1</v>
      </c>
      <c r="AH23" s="11"/>
      <c r="AI23" s="11"/>
      <c r="AJ23" s="11"/>
      <c r="AK23" s="11"/>
      <c r="AL23" s="11"/>
    </row>
    <row r="24" spans="1:38" s="107" customFormat="1" ht="14.25" customHeight="1">
      <c r="A24" s="75">
        <v>22</v>
      </c>
      <c r="B24" s="76">
        <v>22</v>
      </c>
      <c r="C24" s="161" t="s">
        <v>247</v>
      </c>
      <c r="D24" s="162" t="s">
        <v>69</v>
      </c>
      <c r="E24" s="163" t="s">
        <v>135</v>
      </c>
      <c r="F24" s="160" t="s">
        <v>83</v>
      </c>
      <c r="G24" s="155" t="s">
        <v>151</v>
      </c>
      <c r="H24" s="156" t="s">
        <v>201</v>
      </c>
      <c r="I24" s="82">
        <v>1985</v>
      </c>
      <c r="J24" s="83">
        <v>0.85</v>
      </c>
      <c r="K24" s="84">
        <v>50</v>
      </c>
      <c r="L24" s="85">
        <v>5000</v>
      </c>
      <c r="M24" s="86"/>
      <c r="N24" s="87">
        <v>0</v>
      </c>
      <c r="O24" s="88">
        <v>0</v>
      </c>
      <c r="P24" s="117">
        <v>0</v>
      </c>
      <c r="Q24" s="118">
        <v>5000</v>
      </c>
      <c r="R24" s="84">
        <v>22</v>
      </c>
      <c r="S24" s="85">
        <v>2200</v>
      </c>
      <c r="T24" s="86"/>
      <c r="U24" s="87">
        <v>0</v>
      </c>
      <c r="V24" s="88">
        <v>0</v>
      </c>
      <c r="W24" s="117">
        <v>0</v>
      </c>
      <c r="X24" s="118">
        <v>2200</v>
      </c>
      <c r="Y24" s="84"/>
      <c r="Z24" s="85">
        <v>0</v>
      </c>
      <c r="AA24" s="86"/>
      <c r="AB24" s="87">
        <v>0</v>
      </c>
      <c r="AC24" s="88">
        <v>0</v>
      </c>
      <c r="AD24" s="85">
        <v>0</v>
      </c>
      <c r="AE24" s="118">
        <v>0</v>
      </c>
      <c r="AF24" s="121">
        <v>7200</v>
      </c>
      <c r="AG24" s="89">
        <v>1</v>
      </c>
      <c r="AH24" s="11"/>
      <c r="AI24" s="11"/>
      <c r="AJ24" s="11"/>
      <c r="AK24" s="11"/>
      <c r="AL24" s="11"/>
    </row>
    <row r="25" spans="1:38" s="107" customFormat="1" ht="14.25" customHeight="1">
      <c r="A25" s="45">
        <v>23</v>
      </c>
      <c r="B25" s="47">
        <v>15</v>
      </c>
      <c r="C25" s="136" t="s">
        <v>232</v>
      </c>
      <c r="D25" s="137" t="s">
        <v>158</v>
      </c>
      <c r="E25" s="138" t="s">
        <v>232</v>
      </c>
      <c r="F25" s="139" t="s">
        <v>81</v>
      </c>
      <c r="G25" s="140" t="s">
        <v>151</v>
      </c>
      <c r="H25" s="141" t="s">
        <v>156</v>
      </c>
      <c r="I25" s="56">
        <v>1978</v>
      </c>
      <c r="J25" s="59">
        <v>0.78</v>
      </c>
      <c r="K25" s="61">
        <v>25</v>
      </c>
      <c r="L25" s="62">
        <v>2500</v>
      </c>
      <c r="M25" s="63"/>
      <c r="N25" s="64">
        <v>0</v>
      </c>
      <c r="O25" s="65">
        <v>0</v>
      </c>
      <c r="P25" s="66">
        <v>0</v>
      </c>
      <c r="Q25" s="72">
        <v>2500</v>
      </c>
      <c r="R25" s="61">
        <v>21</v>
      </c>
      <c r="S25" s="62">
        <v>5000</v>
      </c>
      <c r="T25" s="63"/>
      <c r="U25" s="64">
        <v>0</v>
      </c>
      <c r="V25" s="65">
        <v>0</v>
      </c>
      <c r="W25" s="66">
        <v>0</v>
      </c>
      <c r="X25" s="72">
        <v>5000</v>
      </c>
      <c r="Y25" s="61"/>
      <c r="Z25" s="62">
        <v>0</v>
      </c>
      <c r="AA25" s="63"/>
      <c r="AB25" s="64">
        <v>0</v>
      </c>
      <c r="AC25" s="65">
        <v>0</v>
      </c>
      <c r="AD25" s="62">
        <v>0</v>
      </c>
      <c r="AE25" s="72">
        <v>0</v>
      </c>
      <c r="AF25" s="73">
        <v>7500</v>
      </c>
      <c r="AG25" s="74">
        <v>1</v>
      </c>
      <c r="AH25" s="11"/>
      <c r="AI25" s="11"/>
      <c r="AJ25" s="11"/>
      <c r="AK25" s="11"/>
      <c r="AL25" s="11"/>
    </row>
    <row r="26" spans="1:38" s="107" customFormat="1" ht="14.25" customHeight="1">
      <c r="A26" s="75">
        <v>24</v>
      </c>
      <c r="B26" s="76">
        <v>14</v>
      </c>
      <c r="C26" s="161" t="s">
        <v>229</v>
      </c>
      <c r="D26" s="162" t="s">
        <v>90</v>
      </c>
      <c r="E26" s="157" t="s">
        <v>230</v>
      </c>
      <c r="F26" s="158" t="s">
        <v>231</v>
      </c>
      <c r="G26" s="155" t="s">
        <v>151</v>
      </c>
      <c r="H26" s="156" t="s">
        <v>201</v>
      </c>
      <c r="I26" s="82">
        <v>1978</v>
      </c>
      <c r="J26" s="83">
        <v>0.78</v>
      </c>
      <c r="K26" s="84">
        <v>50</v>
      </c>
      <c r="L26" s="85">
        <v>5000</v>
      </c>
      <c r="M26" s="86"/>
      <c r="N26" s="87">
        <v>0</v>
      </c>
      <c r="O26" s="88">
        <v>0</v>
      </c>
      <c r="P26" s="117">
        <v>0</v>
      </c>
      <c r="Q26" s="118">
        <v>5000</v>
      </c>
      <c r="R26" s="84">
        <v>26</v>
      </c>
      <c r="S26" s="85">
        <v>2600</v>
      </c>
      <c r="T26" s="86"/>
      <c r="U26" s="87">
        <v>0</v>
      </c>
      <c r="V26" s="88">
        <v>0</v>
      </c>
      <c r="W26" s="117">
        <v>0</v>
      </c>
      <c r="X26" s="118">
        <v>2600</v>
      </c>
      <c r="Y26" s="84"/>
      <c r="Z26" s="85">
        <v>0</v>
      </c>
      <c r="AA26" s="86"/>
      <c r="AB26" s="87">
        <v>0</v>
      </c>
      <c r="AC26" s="88">
        <v>0</v>
      </c>
      <c r="AD26" s="85">
        <v>0</v>
      </c>
      <c r="AE26" s="118">
        <v>0</v>
      </c>
      <c r="AF26" s="121">
        <v>7600</v>
      </c>
      <c r="AG26" s="89">
        <v>1</v>
      </c>
      <c r="AH26" s="11"/>
      <c r="AI26" s="11"/>
      <c r="AJ26" s="11"/>
      <c r="AK26" s="11"/>
      <c r="AL26" s="11"/>
    </row>
    <row r="27" spans="1:38" s="107" customFormat="1" ht="14.25" customHeight="1">
      <c r="A27" s="45">
        <v>25</v>
      </c>
      <c r="B27" s="47">
        <v>7</v>
      </c>
      <c r="C27" s="136" t="s">
        <v>211</v>
      </c>
      <c r="D27" s="137" t="s">
        <v>69</v>
      </c>
      <c r="E27" s="138" t="s">
        <v>211</v>
      </c>
      <c r="F27" s="139" t="s">
        <v>212</v>
      </c>
      <c r="G27" s="140" t="s">
        <v>151</v>
      </c>
      <c r="H27" s="141" t="s">
        <v>213</v>
      </c>
      <c r="I27" s="56">
        <v>1973</v>
      </c>
      <c r="J27" s="59">
        <v>0.73</v>
      </c>
      <c r="K27" s="61">
        <v>50</v>
      </c>
      <c r="L27" s="62">
        <v>5000</v>
      </c>
      <c r="M27" s="63"/>
      <c r="N27" s="64">
        <v>0</v>
      </c>
      <c r="O27" s="65">
        <v>0</v>
      </c>
      <c r="P27" s="66">
        <v>0</v>
      </c>
      <c r="Q27" s="72">
        <v>5000</v>
      </c>
      <c r="R27" s="61">
        <v>50</v>
      </c>
      <c r="S27" s="62">
        <v>5000</v>
      </c>
      <c r="T27" s="63"/>
      <c r="U27" s="64">
        <v>0</v>
      </c>
      <c r="V27" s="65">
        <v>0</v>
      </c>
      <c r="W27" s="66">
        <v>0</v>
      </c>
      <c r="X27" s="72">
        <v>5000</v>
      </c>
      <c r="Y27" s="61"/>
      <c r="Z27" s="62">
        <v>0</v>
      </c>
      <c r="AA27" s="63"/>
      <c r="AB27" s="64">
        <v>0</v>
      </c>
      <c r="AC27" s="65">
        <v>0</v>
      </c>
      <c r="AD27" s="62">
        <v>0</v>
      </c>
      <c r="AE27" s="72">
        <v>0</v>
      </c>
      <c r="AF27" s="73">
        <v>10000</v>
      </c>
      <c r="AG27" s="74">
        <v>1</v>
      </c>
      <c r="AH27" s="11"/>
      <c r="AI27" s="11"/>
      <c r="AJ27" s="11"/>
      <c r="AK27" s="11"/>
      <c r="AL27" s="11"/>
    </row>
    <row r="28" spans="1:38" s="107" customFormat="1" ht="14.25" customHeight="1">
      <c r="A28" s="75">
        <v>26</v>
      </c>
      <c r="B28" s="76">
        <v>24</v>
      </c>
      <c r="C28" s="77" t="s">
        <v>250</v>
      </c>
      <c r="D28" s="152" t="s">
        <v>251</v>
      </c>
      <c r="E28" s="155" t="s">
        <v>252</v>
      </c>
      <c r="F28" s="152" t="s">
        <v>104</v>
      </c>
      <c r="G28" s="155" t="s">
        <v>151</v>
      </c>
      <c r="H28" s="156" t="s">
        <v>201</v>
      </c>
      <c r="I28" s="82">
        <v>1986</v>
      </c>
      <c r="J28" s="83">
        <v>0.86</v>
      </c>
      <c r="K28" s="84">
        <v>50</v>
      </c>
      <c r="L28" s="85">
        <v>5000</v>
      </c>
      <c r="M28" s="86"/>
      <c r="N28" s="87">
        <v>0</v>
      </c>
      <c r="O28" s="88">
        <v>0</v>
      </c>
      <c r="P28" s="117">
        <v>0</v>
      </c>
      <c r="Q28" s="118">
        <v>5000</v>
      </c>
      <c r="R28" s="84">
        <v>50</v>
      </c>
      <c r="S28" s="85">
        <v>5000</v>
      </c>
      <c r="T28" s="86"/>
      <c r="U28" s="87">
        <v>0</v>
      </c>
      <c r="V28" s="88">
        <v>0</v>
      </c>
      <c r="W28" s="117">
        <v>0</v>
      </c>
      <c r="X28" s="118">
        <v>5000</v>
      </c>
      <c r="Y28" s="84"/>
      <c r="Z28" s="85">
        <v>0</v>
      </c>
      <c r="AA28" s="86"/>
      <c r="AB28" s="87">
        <v>0</v>
      </c>
      <c r="AC28" s="88">
        <v>0</v>
      </c>
      <c r="AD28" s="85">
        <v>0</v>
      </c>
      <c r="AE28" s="118">
        <v>0</v>
      </c>
      <c r="AF28" s="121">
        <v>10000</v>
      </c>
      <c r="AG28" s="89">
        <v>1</v>
      </c>
      <c r="AH28" s="11"/>
      <c r="AI28" s="11"/>
      <c r="AJ28" s="11"/>
      <c r="AK28" s="11"/>
      <c r="AL28" s="11"/>
    </row>
    <row r="29" spans="1:38" s="107" customFormat="1" ht="14.25" customHeight="1" thickBot="1">
      <c r="A29" s="46">
        <v>27</v>
      </c>
      <c r="B29" s="48">
        <v>27</v>
      </c>
      <c r="C29" s="165" t="s">
        <v>255</v>
      </c>
      <c r="D29" s="166" t="s">
        <v>102</v>
      </c>
      <c r="E29" s="167" t="s">
        <v>255</v>
      </c>
      <c r="F29" s="168" t="s">
        <v>256</v>
      </c>
      <c r="G29" s="169" t="s">
        <v>151</v>
      </c>
      <c r="H29" s="170" t="s">
        <v>257</v>
      </c>
      <c r="I29" s="58">
        <v>1987</v>
      </c>
      <c r="J29" s="60">
        <v>0.87</v>
      </c>
      <c r="K29" s="67">
        <v>50</v>
      </c>
      <c r="L29" s="68">
        <v>5000</v>
      </c>
      <c r="M29" s="69"/>
      <c r="N29" s="70">
        <v>0</v>
      </c>
      <c r="O29" s="71">
        <v>0</v>
      </c>
      <c r="P29" s="123">
        <v>0</v>
      </c>
      <c r="Q29" s="124">
        <v>5000</v>
      </c>
      <c r="R29" s="67">
        <v>50</v>
      </c>
      <c r="S29" s="68">
        <v>5000</v>
      </c>
      <c r="T29" s="69"/>
      <c r="U29" s="70">
        <v>0</v>
      </c>
      <c r="V29" s="71">
        <v>0</v>
      </c>
      <c r="W29" s="123">
        <v>0</v>
      </c>
      <c r="X29" s="124">
        <v>5000</v>
      </c>
      <c r="Y29" s="67"/>
      <c r="Z29" s="68">
        <v>0</v>
      </c>
      <c r="AA29" s="69"/>
      <c r="AB29" s="70">
        <v>0</v>
      </c>
      <c r="AC29" s="71">
        <v>0</v>
      </c>
      <c r="AD29" s="68">
        <v>0</v>
      </c>
      <c r="AE29" s="124">
        <v>0</v>
      </c>
      <c r="AF29" s="125">
        <v>10000</v>
      </c>
      <c r="AG29" s="106">
        <v>1</v>
      </c>
      <c r="AH29" s="11"/>
      <c r="AI29" s="11"/>
      <c r="AJ29" s="11"/>
      <c r="AK29" s="11"/>
      <c r="AL29" s="11"/>
    </row>
    <row r="30" spans="1:38" s="107" customFormat="1" ht="14.25" customHeight="1" thickTop="1">
      <c r="A30" s="17"/>
      <c r="B30" s="17"/>
      <c r="C30" s="31"/>
      <c r="D30" s="31"/>
      <c r="E30" s="131"/>
      <c r="F30" s="131"/>
      <c r="G30" s="17"/>
      <c r="H30" s="17"/>
      <c r="I30" s="17"/>
      <c r="J30" s="43">
        <v>0</v>
      </c>
      <c r="K30" s="17"/>
      <c r="L30" s="11">
        <v>0</v>
      </c>
      <c r="M30" s="18"/>
      <c r="N30" s="12">
        <v>0</v>
      </c>
      <c r="O30" s="13">
        <v>0</v>
      </c>
      <c r="P30" s="111">
        <v>0</v>
      </c>
      <c r="Q30" s="111">
        <v>0</v>
      </c>
      <c r="R30" s="17"/>
      <c r="S30" s="11">
        <v>0</v>
      </c>
      <c r="T30" s="18"/>
      <c r="U30" s="12">
        <v>0</v>
      </c>
      <c r="V30" s="13">
        <v>0</v>
      </c>
      <c r="W30" s="111">
        <v>0</v>
      </c>
      <c r="X30" s="111">
        <v>0</v>
      </c>
      <c r="Y30" s="17"/>
      <c r="Z30" s="11">
        <v>0</v>
      </c>
      <c r="AA30" s="18"/>
      <c r="AB30" s="12">
        <v>0</v>
      </c>
      <c r="AC30" s="13">
        <v>0</v>
      </c>
      <c r="AD30" s="11">
        <v>0</v>
      </c>
      <c r="AE30" s="111">
        <v>0</v>
      </c>
      <c r="AF30" s="112">
        <v>0</v>
      </c>
      <c r="AG30" s="37"/>
      <c r="AH30" s="11"/>
      <c r="AI30" s="11"/>
      <c r="AJ30" s="11"/>
      <c r="AK30" s="11"/>
      <c r="AL30" s="11"/>
    </row>
    <row r="31" spans="1:38" s="107" customFormat="1" ht="14.25" customHeight="1">
      <c r="A31" s="17"/>
      <c r="B31" s="17"/>
      <c r="C31" s="31"/>
      <c r="D31" s="31"/>
      <c r="E31" s="103"/>
      <c r="F31" s="103"/>
      <c r="G31" s="17"/>
      <c r="H31" s="17"/>
      <c r="I31" s="17"/>
      <c r="J31" s="43">
        <v>0</v>
      </c>
      <c r="K31" s="17"/>
      <c r="L31" s="11">
        <v>0</v>
      </c>
      <c r="M31" s="18"/>
      <c r="N31" s="12">
        <v>0</v>
      </c>
      <c r="O31" s="13">
        <v>0</v>
      </c>
      <c r="P31" s="111">
        <v>0</v>
      </c>
      <c r="Q31" s="111">
        <v>0</v>
      </c>
      <c r="R31" s="17"/>
      <c r="S31" s="11">
        <v>0</v>
      </c>
      <c r="T31" s="18"/>
      <c r="U31" s="12">
        <v>0</v>
      </c>
      <c r="V31" s="13">
        <v>0</v>
      </c>
      <c r="W31" s="111">
        <v>0</v>
      </c>
      <c r="X31" s="111">
        <v>0</v>
      </c>
      <c r="Y31" s="17"/>
      <c r="Z31" s="11">
        <v>0</v>
      </c>
      <c r="AA31" s="18"/>
      <c r="AB31" s="12">
        <v>0</v>
      </c>
      <c r="AC31" s="13">
        <v>0</v>
      </c>
      <c r="AD31" s="11">
        <v>0</v>
      </c>
      <c r="AE31" s="111">
        <v>0</v>
      </c>
      <c r="AF31" s="112">
        <v>0</v>
      </c>
      <c r="AG31" s="37"/>
      <c r="AH31" s="11"/>
      <c r="AI31" s="11"/>
      <c r="AJ31" s="11"/>
      <c r="AK31" s="11"/>
      <c r="AL31" s="11"/>
    </row>
    <row r="32" spans="1:38" s="107" customFormat="1" ht="14.25" customHeight="1">
      <c r="A32" s="17"/>
      <c r="B32" s="17"/>
      <c r="C32" s="31"/>
      <c r="D32" s="31"/>
      <c r="E32" s="132"/>
      <c r="F32" s="132"/>
      <c r="G32" s="17"/>
      <c r="H32" s="17"/>
      <c r="I32" s="17"/>
      <c r="J32" s="43">
        <v>0</v>
      </c>
      <c r="K32" s="17"/>
      <c r="L32" s="11">
        <v>0</v>
      </c>
      <c r="M32" s="18"/>
      <c r="N32" s="12">
        <v>0</v>
      </c>
      <c r="O32" s="13">
        <v>0</v>
      </c>
      <c r="P32" s="111">
        <v>0</v>
      </c>
      <c r="Q32" s="111">
        <v>0</v>
      </c>
      <c r="R32" s="17"/>
      <c r="S32" s="11">
        <v>0</v>
      </c>
      <c r="T32" s="18"/>
      <c r="U32" s="12">
        <v>0</v>
      </c>
      <c r="V32" s="13">
        <v>0</v>
      </c>
      <c r="W32" s="111">
        <v>0</v>
      </c>
      <c r="X32" s="111">
        <v>0</v>
      </c>
      <c r="Y32" s="17"/>
      <c r="Z32" s="11">
        <v>0</v>
      </c>
      <c r="AA32" s="18"/>
      <c r="AB32" s="12">
        <v>0</v>
      </c>
      <c r="AC32" s="13">
        <v>0</v>
      </c>
      <c r="AD32" s="11">
        <v>0</v>
      </c>
      <c r="AE32" s="111">
        <v>0</v>
      </c>
      <c r="AF32" s="112">
        <v>0</v>
      </c>
      <c r="AG32" s="37"/>
      <c r="AH32" s="11"/>
      <c r="AI32" s="11"/>
      <c r="AJ32" s="11"/>
      <c r="AK32" s="11"/>
      <c r="AL32" s="11"/>
    </row>
    <row r="33" spans="1:38" s="107" customFormat="1" ht="14.25" customHeight="1">
      <c r="A33" s="17"/>
      <c r="B33" s="17"/>
      <c r="C33" s="31"/>
      <c r="D33" s="31"/>
      <c r="E33" s="132"/>
      <c r="F33" s="132"/>
      <c r="G33" s="17"/>
      <c r="H33" s="17"/>
      <c r="I33" s="17"/>
      <c r="J33" s="43">
        <v>0</v>
      </c>
      <c r="K33" s="17"/>
      <c r="L33" s="11">
        <v>0</v>
      </c>
      <c r="M33" s="18"/>
      <c r="N33" s="12">
        <v>0</v>
      </c>
      <c r="O33" s="13">
        <v>0</v>
      </c>
      <c r="P33" s="111">
        <v>0</v>
      </c>
      <c r="Q33" s="111">
        <v>0</v>
      </c>
      <c r="R33" s="17"/>
      <c r="S33" s="11">
        <v>0</v>
      </c>
      <c r="T33" s="18"/>
      <c r="U33" s="12">
        <v>0</v>
      </c>
      <c r="V33" s="13">
        <v>0</v>
      </c>
      <c r="W33" s="111">
        <v>0</v>
      </c>
      <c r="X33" s="111">
        <v>0</v>
      </c>
      <c r="Y33" s="17"/>
      <c r="Z33" s="11">
        <v>0</v>
      </c>
      <c r="AA33" s="18"/>
      <c r="AB33" s="12">
        <v>0</v>
      </c>
      <c r="AC33" s="13">
        <v>0</v>
      </c>
      <c r="AD33" s="11">
        <v>0</v>
      </c>
      <c r="AE33" s="111">
        <v>0</v>
      </c>
      <c r="AF33" s="112">
        <v>0</v>
      </c>
      <c r="AG33" s="37"/>
      <c r="AH33" s="11"/>
      <c r="AI33" s="11"/>
      <c r="AJ33" s="11"/>
      <c r="AK33" s="11"/>
      <c r="AL33" s="11"/>
    </row>
    <row r="34" spans="1:38" s="107" customFormat="1" ht="14.25" customHeight="1">
      <c r="A34" s="17"/>
      <c r="B34" s="17"/>
      <c r="C34" s="133"/>
      <c r="D34" s="133"/>
      <c r="E34" s="133"/>
      <c r="F34" s="133"/>
      <c r="G34" s="17"/>
      <c r="H34" s="17"/>
      <c r="I34" s="17"/>
      <c r="J34" s="43">
        <v>0</v>
      </c>
      <c r="K34" s="17"/>
      <c r="L34" s="11">
        <v>0</v>
      </c>
      <c r="M34" s="18"/>
      <c r="N34" s="12">
        <v>0</v>
      </c>
      <c r="O34" s="13">
        <v>0</v>
      </c>
      <c r="P34" s="111">
        <v>0</v>
      </c>
      <c r="Q34" s="111">
        <v>0</v>
      </c>
      <c r="R34" s="17"/>
      <c r="S34" s="11">
        <v>0</v>
      </c>
      <c r="T34" s="18"/>
      <c r="U34" s="12">
        <v>0</v>
      </c>
      <c r="V34" s="13">
        <v>0</v>
      </c>
      <c r="W34" s="111">
        <v>0</v>
      </c>
      <c r="X34" s="111">
        <v>0</v>
      </c>
      <c r="Y34" s="17"/>
      <c r="Z34" s="11">
        <v>0</v>
      </c>
      <c r="AA34" s="18"/>
      <c r="AB34" s="12">
        <v>0</v>
      </c>
      <c r="AC34" s="13">
        <v>0</v>
      </c>
      <c r="AD34" s="11">
        <v>0</v>
      </c>
      <c r="AE34" s="111">
        <v>0</v>
      </c>
      <c r="AF34" s="112">
        <v>0</v>
      </c>
      <c r="AG34" s="37"/>
      <c r="AH34" s="11"/>
      <c r="AI34" s="11"/>
      <c r="AJ34" s="11"/>
      <c r="AK34" s="11"/>
      <c r="AL34" s="11"/>
    </row>
    <row r="35" spans="1:38" s="107" customFormat="1" ht="14.25" customHeight="1">
      <c r="A35" s="17"/>
      <c r="B35" s="17"/>
      <c r="C35" s="31"/>
      <c r="D35" s="31"/>
      <c r="E35" s="103"/>
      <c r="F35" s="103"/>
      <c r="G35" s="17"/>
      <c r="H35" s="17"/>
      <c r="I35" s="17"/>
      <c r="J35" s="43">
        <v>0</v>
      </c>
      <c r="K35" s="17"/>
      <c r="L35" s="11">
        <v>0</v>
      </c>
      <c r="M35" s="18"/>
      <c r="N35" s="12">
        <v>0</v>
      </c>
      <c r="O35" s="13">
        <v>0</v>
      </c>
      <c r="P35" s="111">
        <v>0</v>
      </c>
      <c r="Q35" s="111">
        <v>0</v>
      </c>
      <c r="R35" s="17"/>
      <c r="S35" s="11">
        <v>0</v>
      </c>
      <c r="T35" s="18"/>
      <c r="U35" s="12">
        <v>0</v>
      </c>
      <c r="V35" s="13">
        <v>0</v>
      </c>
      <c r="W35" s="111">
        <v>0</v>
      </c>
      <c r="X35" s="111">
        <v>0</v>
      </c>
      <c r="Y35" s="17"/>
      <c r="Z35" s="11">
        <v>0</v>
      </c>
      <c r="AA35" s="18"/>
      <c r="AB35" s="12">
        <v>0</v>
      </c>
      <c r="AC35" s="13">
        <v>0</v>
      </c>
      <c r="AD35" s="11">
        <v>0</v>
      </c>
      <c r="AE35" s="111">
        <v>0</v>
      </c>
      <c r="AF35" s="112">
        <v>0</v>
      </c>
      <c r="AG35" s="37"/>
      <c r="AH35" s="11"/>
      <c r="AI35" s="11"/>
      <c r="AJ35" s="11"/>
      <c r="AK35" s="11"/>
      <c r="AL35" s="11"/>
    </row>
    <row r="36" spans="1:38" s="107" customFormat="1" ht="14.25" customHeight="1">
      <c r="A36" s="17"/>
      <c r="B36" s="17"/>
      <c r="C36" s="31"/>
      <c r="D36" s="31"/>
      <c r="E36" s="103"/>
      <c r="F36" s="103"/>
      <c r="G36" s="17"/>
      <c r="H36" s="17"/>
      <c r="I36" s="17"/>
      <c r="J36" s="43">
        <v>0</v>
      </c>
      <c r="K36" s="17"/>
      <c r="L36" s="11">
        <v>0</v>
      </c>
      <c r="M36" s="18"/>
      <c r="N36" s="12">
        <v>0</v>
      </c>
      <c r="O36" s="13">
        <v>0</v>
      </c>
      <c r="P36" s="111">
        <v>0</v>
      </c>
      <c r="Q36" s="111">
        <v>0</v>
      </c>
      <c r="R36" s="17"/>
      <c r="S36" s="11">
        <v>0</v>
      </c>
      <c r="T36" s="18"/>
      <c r="U36" s="12">
        <v>0</v>
      </c>
      <c r="V36" s="13">
        <v>0</v>
      </c>
      <c r="W36" s="111">
        <v>0</v>
      </c>
      <c r="X36" s="111">
        <v>0</v>
      </c>
      <c r="Y36" s="17"/>
      <c r="Z36" s="11">
        <v>0</v>
      </c>
      <c r="AA36" s="18"/>
      <c r="AB36" s="12">
        <v>0</v>
      </c>
      <c r="AC36" s="13">
        <v>0</v>
      </c>
      <c r="AD36" s="11">
        <v>0</v>
      </c>
      <c r="AE36" s="111">
        <v>0</v>
      </c>
      <c r="AF36" s="112">
        <v>0</v>
      </c>
      <c r="AG36" s="37"/>
      <c r="AH36" s="11"/>
      <c r="AI36" s="11"/>
      <c r="AJ36" s="11"/>
      <c r="AK36" s="11"/>
      <c r="AL36" s="11"/>
    </row>
    <row r="37" spans="1:38" s="107" customFormat="1" ht="14.25" customHeight="1">
      <c r="A37" s="17"/>
      <c r="B37" s="17"/>
      <c r="C37" s="31"/>
      <c r="D37" s="31"/>
      <c r="E37" s="131"/>
      <c r="F37" s="131"/>
      <c r="G37" s="17"/>
      <c r="H37" s="17"/>
      <c r="I37" s="17"/>
      <c r="J37" s="43">
        <v>0</v>
      </c>
      <c r="K37" s="17"/>
      <c r="L37" s="11">
        <v>0</v>
      </c>
      <c r="M37" s="18"/>
      <c r="N37" s="12">
        <v>0</v>
      </c>
      <c r="O37" s="13">
        <v>0</v>
      </c>
      <c r="P37" s="111">
        <v>0</v>
      </c>
      <c r="Q37" s="111">
        <v>0</v>
      </c>
      <c r="R37" s="17"/>
      <c r="S37" s="11">
        <v>0</v>
      </c>
      <c r="T37" s="18"/>
      <c r="U37" s="12">
        <v>0</v>
      </c>
      <c r="V37" s="13">
        <v>0</v>
      </c>
      <c r="W37" s="111">
        <v>0</v>
      </c>
      <c r="X37" s="111">
        <v>0</v>
      </c>
      <c r="Y37" s="17"/>
      <c r="Z37" s="11">
        <v>0</v>
      </c>
      <c r="AA37" s="18"/>
      <c r="AB37" s="12">
        <v>0</v>
      </c>
      <c r="AC37" s="13">
        <v>0</v>
      </c>
      <c r="AD37" s="11">
        <v>0</v>
      </c>
      <c r="AE37" s="111">
        <v>0</v>
      </c>
      <c r="AF37" s="112">
        <v>0</v>
      </c>
      <c r="AG37" s="37"/>
      <c r="AH37" s="11"/>
      <c r="AI37" s="11"/>
      <c r="AJ37" s="11"/>
      <c r="AK37" s="11"/>
      <c r="AL37" s="11"/>
    </row>
    <row r="38" spans="1:38" s="107" customFormat="1" ht="14.25" customHeight="1">
      <c r="A38" s="17"/>
      <c r="B38" s="17"/>
      <c r="C38" s="103"/>
      <c r="D38" s="103"/>
      <c r="E38" s="132"/>
      <c r="F38" s="132"/>
      <c r="G38" s="17"/>
      <c r="H38" s="17"/>
      <c r="I38" s="17"/>
      <c r="J38" s="43">
        <v>0</v>
      </c>
      <c r="K38" s="17"/>
      <c r="L38" s="11">
        <v>0</v>
      </c>
      <c r="M38" s="18"/>
      <c r="N38" s="12">
        <v>0</v>
      </c>
      <c r="O38" s="13">
        <v>0</v>
      </c>
      <c r="P38" s="111">
        <v>0</v>
      </c>
      <c r="Q38" s="111">
        <v>0</v>
      </c>
      <c r="R38" s="17"/>
      <c r="S38" s="11">
        <v>0</v>
      </c>
      <c r="T38" s="18"/>
      <c r="U38" s="12">
        <v>0</v>
      </c>
      <c r="V38" s="13">
        <v>0</v>
      </c>
      <c r="W38" s="111">
        <v>0</v>
      </c>
      <c r="X38" s="111">
        <v>0</v>
      </c>
      <c r="Y38" s="17"/>
      <c r="Z38" s="11">
        <v>0</v>
      </c>
      <c r="AA38" s="18"/>
      <c r="AB38" s="12">
        <v>0</v>
      </c>
      <c r="AC38" s="13">
        <v>0</v>
      </c>
      <c r="AD38" s="11">
        <v>0</v>
      </c>
      <c r="AE38" s="111">
        <v>0</v>
      </c>
      <c r="AF38" s="112">
        <v>0</v>
      </c>
      <c r="AG38" s="37"/>
      <c r="AH38" s="11"/>
      <c r="AI38" s="11"/>
      <c r="AJ38" s="11"/>
      <c r="AK38" s="11"/>
      <c r="AL38" s="11"/>
    </row>
    <row r="39" spans="1:38" s="107" customFormat="1" ht="14.25" customHeight="1">
      <c r="A39" s="17"/>
      <c r="B39" s="17"/>
      <c r="C39" s="31"/>
      <c r="D39" s="31"/>
      <c r="E39" s="103"/>
      <c r="F39" s="103"/>
      <c r="G39" s="17"/>
      <c r="H39" s="17"/>
      <c r="I39" s="17"/>
      <c r="J39" s="43">
        <v>0</v>
      </c>
      <c r="K39" s="17"/>
      <c r="L39" s="11">
        <v>0</v>
      </c>
      <c r="M39" s="18"/>
      <c r="N39" s="12">
        <v>0</v>
      </c>
      <c r="O39" s="13">
        <v>0</v>
      </c>
      <c r="P39" s="111">
        <v>0</v>
      </c>
      <c r="Q39" s="111">
        <v>0</v>
      </c>
      <c r="R39" s="17"/>
      <c r="S39" s="11">
        <v>0</v>
      </c>
      <c r="T39" s="18"/>
      <c r="U39" s="12">
        <v>0</v>
      </c>
      <c r="V39" s="13">
        <v>0</v>
      </c>
      <c r="W39" s="111">
        <v>0</v>
      </c>
      <c r="X39" s="111">
        <v>0</v>
      </c>
      <c r="Y39" s="17"/>
      <c r="Z39" s="11">
        <v>0</v>
      </c>
      <c r="AA39" s="18"/>
      <c r="AB39" s="12">
        <v>0</v>
      </c>
      <c r="AC39" s="13">
        <v>0</v>
      </c>
      <c r="AD39" s="11">
        <v>0</v>
      </c>
      <c r="AE39" s="111">
        <v>0</v>
      </c>
      <c r="AF39" s="112">
        <v>0</v>
      </c>
      <c r="AG39" s="37"/>
      <c r="AH39" s="11"/>
      <c r="AI39" s="11"/>
      <c r="AJ39" s="11"/>
      <c r="AK39" s="11"/>
      <c r="AL39" s="11"/>
    </row>
    <row r="40" spans="1:38" s="107" customFormat="1" ht="14.25" customHeight="1">
      <c r="A40" s="17"/>
      <c r="B40" s="17"/>
      <c r="C40" s="31"/>
      <c r="D40" s="31"/>
      <c r="E40" s="103"/>
      <c r="F40" s="103"/>
      <c r="G40" s="17"/>
      <c r="H40" s="17"/>
      <c r="I40" s="17"/>
      <c r="J40" s="43">
        <v>0</v>
      </c>
      <c r="K40" s="17"/>
      <c r="L40" s="11">
        <v>0</v>
      </c>
      <c r="M40" s="18"/>
      <c r="N40" s="12">
        <v>0</v>
      </c>
      <c r="O40" s="13">
        <v>0</v>
      </c>
      <c r="P40" s="111">
        <v>0</v>
      </c>
      <c r="Q40" s="111">
        <v>0</v>
      </c>
      <c r="R40" s="17"/>
      <c r="S40" s="11">
        <v>0</v>
      </c>
      <c r="T40" s="18"/>
      <c r="U40" s="12">
        <v>0</v>
      </c>
      <c r="V40" s="13">
        <v>0</v>
      </c>
      <c r="W40" s="111">
        <v>0</v>
      </c>
      <c r="X40" s="111">
        <v>0</v>
      </c>
      <c r="Y40" s="17"/>
      <c r="Z40" s="11">
        <v>0</v>
      </c>
      <c r="AA40" s="18"/>
      <c r="AB40" s="12">
        <v>0</v>
      </c>
      <c r="AC40" s="13">
        <v>0</v>
      </c>
      <c r="AD40" s="11">
        <v>0</v>
      </c>
      <c r="AE40" s="111">
        <v>0</v>
      </c>
      <c r="AF40" s="112">
        <v>0</v>
      </c>
      <c r="AG40" s="37"/>
      <c r="AH40" s="11"/>
      <c r="AI40" s="11"/>
      <c r="AJ40" s="11"/>
      <c r="AK40" s="11"/>
      <c r="AL40" s="11"/>
    </row>
    <row r="41" spans="1:38" s="107" customFormat="1" ht="14.25" customHeight="1">
      <c r="A41" s="17"/>
      <c r="B41" s="17"/>
      <c r="C41" s="31"/>
      <c r="D41" s="31"/>
      <c r="E41" s="103"/>
      <c r="F41" s="103"/>
      <c r="G41" s="17"/>
      <c r="H41" s="17"/>
      <c r="I41" s="17"/>
      <c r="J41" s="43">
        <v>0</v>
      </c>
      <c r="K41" s="17"/>
      <c r="L41" s="11">
        <v>0</v>
      </c>
      <c r="M41" s="18"/>
      <c r="N41" s="12">
        <v>0</v>
      </c>
      <c r="O41" s="13">
        <v>0</v>
      </c>
      <c r="P41" s="111">
        <v>0</v>
      </c>
      <c r="Q41" s="111">
        <v>0</v>
      </c>
      <c r="R41" s="17"/>
      <c r="S41" s="11">
        <v>0</v>
      </c>
      <c r="T41" s="18"/>
      <c r="U41" s="12">
        <v>0</v>
      </c>
      <c r="V41" s="13">
        <v>0</v>
      </c>
      <c r="W41" s="111">
        <v>0</v>
      </c>
      <c r="X41" s="111">
        <v>0</v>
      </c>
      <c r="Y41" s="17"/>
      <c r="Z41" s="11">
        <v>0</v>
      </c>
      <c r="AA41" s="18"/>
      <c r="AB41" s="12">
        <v>0</v>
      </c>
      <c r="AC41" s="13">
        <v>0</v>
      </c>
      <c r="AD41" s="11">
        <v>0</v>
      </c>
      <c r="AE41" s="111">
        <v>0</v>
      </c>
      <c r="AF41" s="112">
        <v>0</v>
      </c>
      <c r="AG41" s="37"/>
      <c r="AH41" s="11"/>
      <c r="AI41" s="11"/>
      <c r="AJ41" s="11"/>
      <c r="AK41" s="11"/>
      <c r="AL41" s="11"/>
    </row>
    <row r="42" spans="1:38" s="107" customFormat="1" ht="14.25" customHeight="1">
      <c r="A42" s="17"/>
      <c r="B42" s="17"/>
      <c r="C42" s="31"/>
      <c r="D42" s="31"/>
      <c r="E42" s="103"/>
      <c r="F42" s="103"/>
      <c r="G42" s="17"/>
      <c r="H42" s="17"/>
      <c r="I42" s="17"/>
      <c r="J42" s="43">
        <v>0</v>
      </c>
      <c r="K42" s="17"/>
      <c r="L42" s="11">
        <v>0</v>
      </c>
      <c r="M42" s="18"/>
      <c r="N42" s="12">
        <v>0</v>
      </c>
      <c r="O42" s="13">
        <v>0</v>
      </c>
      <c r="P42" s="111">
        <v>0</v>
      </c>
      <c r="Q42" s="111">
        <v>0</v>
      </c>
      <c r="R42" s="17"/>
      <c r="S42" s="11">
        <v>0</v>
      </c>
      <c r="T42" s="18"/>
      <c r="U42" s="12">
        <v>0</v>
      </c>
      <c r="V42" s="13">
        <v>0</v>
      </c>
      <c r="W42" s="111">
        <v>0</v>
      </c>
      <c r="X42" s="111">
        <v>0</v>
      </c>
      <c r="Y42" s="17"/>
      <c r="Z42" s="11">
        <v>0</v>
      </c>
      <c r="AA42" s="18"/>
      <c r="AB42" s="12">
        <v>0</v>
      </c>
      <c r="AC42" s="13">
        <v>0</v>
      </c>
      <c r="AD42" s="11">
        <v>0</v>
      </c>
      <c r="AE42" s="111">
        <v>0</v>
      </c>
      <c r="AF42" s="112">
        <v>0</v>
      </c>
      <c r="AG42" s="37"/>
      <c r="AH42" s="11"/>
      <c r="AI42" s="11"/>
      <c r="AJ42" s="11"/>
      <c r="AK42" s="11"/>
      <c r="AL42" s="11"/>
    </row>
    <row r="43" spans="1:38" s="107" customFormat="1" ht="14.25" customHeight="1">
      <c r="A43" s="17"/>
      <c r="B43" s="17"/>
      <c r="C43" s="31"/>
      <c r="D43" s="31"/>
      <c r="E43" s="31"/>
      <c r="F43" s="31"/>
      <c r="G43" s="17"/>
      <c r="H43" s="17"/>
      <c r="I43" s="17"/>
      <c r="J43" s="43">
        <v>0</v>
      </c>
      <c r="K43" s="17"/>
      <c r="L43" s="11">
        <v>0</v>
      </c>
      <c r="M43" s="18"/>
      <c r="N43" s="12">
        <v>0</v>
      </c>
      <c r="O43" s="13">
        <v>0</v>
      </c>
      <c r="P43" s="111">
        <v>0</v>
      </c>
      <c r="Q43" s="111">
        <v>0</v>
      </c>
      <c r="R43" s="17"/>
      <c r="S43" s="11">
        <v>0</v>
      </c>
      <c r="T43" s="18"/>
      <c r="U43" s="12">
        <v>0</v>
      </c>
      <c r="V43" s="13">
        <v>0</v>
      </c>
      <c r="W43" s="111">
        <v>0</v>
      </c>
      <c r="X43" s="111">
        <v>0</v>
      </c>
      <c r="Y43" s="17"/>
      <c r="Z43" s="11">
        <v>0</v>
      </c>
      <c r="AA43" s="18"/>
      <c r="AB43" s="12">
        <v>0</v>
      </c>
      <c r="AC43" s="13">
        <v>0</v>
      </c>
      <c r="AD43" s="11">
        <v>0</v>
      </c>
      <c r="AE43" s="111">
        <v>0</v>
      </c>
      <c r="AF43" s="112">
        <v>0</v>
      </c>
      <c r="AG43" s="37"/>
      <c r="AH43" s="11"/>
      <c r="AI43" s="11"/>
      <c r="AJ43" s="11"/>
      <c r="AK43" s="11"/>
      <c r="AL43" s="11"/>
    </row>
    <row r="44" spans="1:38" s="107" customFormat="1" ht="14.25" customHeight="1">
      <c r="A44" s="17"/>
      <c r="B44" s="17"/>
      <c r="C44" s="31"/>
      <c r="D44" s="31"/>
      <c r="E44" s="132"/>
      <c r="F44" s="132"/>
      <c r="G44" s="17"/>
      <c r="H44" s="17"/>
      <c r="I44" s="17"/>
      <c r="J44" s="43">
        <v>0</v>
      </c>
      <c r="K44" s="17"/>
      <c r="L44" s="11">
        <v>0</v>
      </c>
      <c r="M44" s="18"/>
      <c r="N44" s="12">
        <v>0</v>
      </c>
      <c r="O44" s="13">
        <v>0</v>
      </c>
      <c r="P44" s="111">
        <v>0</v>
      </c>
      <c r="Q44" s="111">
        <v>0</v>
      </c>
      <c r="R44" s="17"/>
      <c r="S44" s="11">
        <v>0</v>
      </c>
      <c r="T44" s="18"/>
      <c r="U44" s="12">
        <v>0</v>
      </c>
      <c r="V44" s="13">
        <v>0</v>
      </c>
      <c r="W44" s="111">
        <v>0</v>
      </c>
      <c r="X44" s="111">
        <v>0</v>
      </c>
      <c r="Y44" s="17"/>
      <c r="Z44" s="11">
        <v>0</v>
      </c>
      <c r="AA44" s="18"/>
      <c r="AB44" s="12">
        <v>0</v>
      </c>
      <c r="AC44" s="13">
        <v>0</v>
      </c>
      <c r="AD44" s="11">
        <v>0</v>
      </c>
      <c r="AE44" s="111">
        <v>0</v>
      </c>
      <c r="AF44" s="112">
        <v>0</v>
      </c>
      <c r="AG44" s="37"/>
      <c r="AH44" s="11"/>
      <c r="AI44" s="11"/>
      <c r="AJ44" s="11"/>
      <c r="AK44" s="11"/>
      <c r="AL44" s="11"/>
    </row>
    <row r="45" spans="1:38" s="107" customFormat="1" ht="14.25" customHeight="1">
      <c r="A45" s="17"/>
      <c r="B45" s="17"/>
      <c r="C45" s="131"/>
      <c r="D45" s="131"/>
      <c r="E45" s="103"/>
      <c r="F45" s="103"/>
      <c r="G45" s="17"/>
      <c r="H45" s="17"/>
      <c r="I45" s="17"/>
      <c r="J45" s="43">
        <v>0</v>
      </c>
      <c r="K45" s="17"/>
      <c r="L45" s="11">
        <v>0</v>
      </c>
      <c r="M45" s="18"/>
      <c r="N45" s="12">
        <v>0</v>
      </c>
      <c r="O45" s="13">
        <v>0</v>
      </c>
      <c r="P45" s="111">
        <v>0</v>
      </c>
      <c r="Q45" s="111">
        <v>0</v>
      </c>
      <c r="R45" s="17"/>
      <c r="S45" s="11">
        <v>0</v>
      </c>
      <c r="T45" s="18"/>
      <c r="U45" s="12">
        <v>0</v>
      </c>
      <c r="V45" s="13">
        <v>0</v>
      </c>
      <c r="W45" s="111">
        <v>0</v>
      </c>
      <c r="X45" s="111">
        <v>0</v>
      </c>
      <c r="Y45" s="17"/>
      <c r="Z45" s="11">
        <v>0</v>
      </c>
      <c r="AA45" s="18"/>
      <c r="AB45" s="12">
        <v>0</v>
      </c>
      <c r="AC45" s="13">
        <v>0</v>
      </c>
      <c r="AD45" s="11">
        <v>0</v>
      </c>
      <c r="AE45" s="111">
        <v>0</v>
      </c>
      <c r="AF45" s="112">
        <v>0</v>
      </c>
      <c r="AG45" s="37"/>
      <c r="AH45" s="11"/>
      <c r="AI45" s="11"/>
      <c r="AJ45" s="11"/>
      <c r="AK45" s="11"/>
      <c r="AL45" s="11"/>
    </row>
    <row r="46" spans="1:38" s="107" customFormat="1" ht="14.25" customHeight="1">
      <c r="A46" s="17"/>
      <c r="B46" s="17"/>
      <c r="C46" s="131"/>
      <c r="D46" s="131"/>
      <c r="E46" s="103"/>
      <c r="F46" s="103"/>
      <c r="G46" s="17"/>
      <c r="H46" s="17"/>
      <c r="I46" s="17"/>
      <c r="J46" s="43">
        <v>0</v>
      </c>
      <c r="K46" s="17"/>
      <c r="L46" s="11">
        <v>0</v>
      </c>
      <c r="M46" s="18"/>
      <c r="N46" s="12">
        <v>0</v>
      </c>
      <c r="O46" s="13">
        <v>0</v>
      </c>
      <c r="P46" s="111">
        <v>0</v>
      </c>
      <c r="Q46" s="111">
        <v>0</v>
      </c>
      <c r="R46" s="17"/>
      <c r="S46" s="11">
        <v>0</v>
      </c>
      <c r="T46" s="18"/>
      <c r="U46" s="12">
        <v>0</v>
      </c>
      <c r="V46" s="13">
        <v>0</v>
      </c>
      <c r="W46" s="111">
        <v>0</v>
      </c>
      <c r="X46" s="111">
        <v>0</v>
      </c>
      <c r="Y46" s="17"/>
      <c r="Z46" s="11">
        <v>0</v>
      </c>
      <c r="AA46" s="18"/>
      <c r="AB46" s="12">
        <v>0</v>
      </c>
      <c r="AC46" s="13">
        <v>0</v>
      </c>
      <c r="AD46" s="11">
        <v>0</v>
      </c>
      <c r="AE46" s="111">
        <v>0</v>
      </c>
      <c r="AF46" s="112">
        <v>0</v>
      </c>
      <c r="AG46" s="37"/>
      <c r="AH46" s="11"/>
      <c r="AI46" s="11"/>
      <c r="AJ46" s="11"/>
      <c r="AK46" s="11"/>
      <c r="AL46" s="11"/>
    </row>
    <row r="47" spans="1:38" s="107" customFormat="1" ht="14.25" customHeight="1">
      <c r="A47" s="17"/>
      <c r="B47" s="17"/>
      <c r="C47" s="131"/>
      <c r="D47" s="131"/>
      <c r="E47" s="103"/>
      <c r="F47" s="103"/>
      <c r="G47" s="17"/>
      <c r="H47" s="17"/>
      <c r="I47" s="17"/>
      <c r="J47" s="43">
        <v>0</v>
      </c>
      <c r="K47" s="17"/>
      <c r="L47" s="11">
        <v>0</v>
      </c>
      <c r="M47" s="18"/>
      <c r="N47" s="12">
        <v>0</v>
      </c>
      <c r="O47" s="13">
        <v>0</v>
      </c>
      <c r="P47" s="111">
        <v>0</v>
      </c>
      <c r="Q47" s="111">
        <v>0</v>
      </c>
      <c r="R47" s="17"/>
      <c r="S47" s="11">
        <v>0</v>
      </c>
      <c r="T47" s="18"/>
      <c r="U47" s="12">
        <v>0</v>
      </c>
      <c r="V47" s="13">
        <v>0</v>
      </c>
      <c r="W47" s="111">
        <v>0</v>
      </c>
      <c r="X47" s="111">
        <v>0</v>
      </c>
      <c r="Y47" s="17"/>
      <c r="Z47" s="11">
        <v>0</v>
      </c>
      <c r="AA47" s="18"/>
      <c r="AB47" s="12">
        <v>0</v>
      </c>
      <c r="AC47" s="13">
        <v>0</v>
      </c>
      <c r="AD47" s="11">
        <v>0</v>
      </c>
      <c r="AE47" s="111">
        <v>0</v>
      </c>
      <c r="AF47" s="112">
        <v>0</v>
      </c>
      <c r="AG47" s="37"/>
      <c r="AH47" s="11"/>
      <c r="AI47" s="11"/>
      <c r="AJ47" s="11"/>
      <c r="AK47" s="11"/>
      <c r="AL47" s="11"/>
    </row>
    <row r="48" spans="1:38" s="107" customFormat="1" ht="14.25" customHeight="1">
      <c r="A48" s="17"/>
      <c r="B48" s="17"/>
      <c r="C48" s="131"/>
      <c r="D48" s="131"/>
      <c r="E48" s="103"/>
      <c r="F48" s="103"/>
      <c r="G48" s="17"/>
      <c r="H48" s="17"/>
      <c r="I48" s="17"/>
      <c r="J48" s="43">
        <v>0</v>
      </c>
      <c r="K48" s="17"/>
      <c r="L48" s="11">
        <v>0</v>
      </c>
      <c r="M48" s="18"/>
      <c r="N48" s="12">
        <v>0</v>
      </c>
      <c r="O48" s="13">
        <v>0</v>
      </c>
      <c r="P48" s="111">
        <v>0</v>
      </c>
      <c r="Q48" s="111">
        <v>0</v>
      </c>
      <c r="R48" s="17"/>
      <c r="S48" s="11">
        <v>0</v>
      </c>
      <c r="T48" s="18"/>
      <c r="U48" s="12">
        <v>0</v>
      </c>
      <c r="V48" s="13">
        <v>0</v>
      </c>
      <c r="W48" s="111">
        <v>0</v>
      </c>
      <c r="X48" s="111">
        <v>0</v>
      </c>
      <c r="Y48" s="17"/>
      <c r="Z48" s="11">
        <v>0</v>
      </c>
      <c r="AA48" s="18"/>
      <c r="AB48" s="12">
        <v>0</v>
      </c>
      <c r="AC48" s="13">
        <v>0</v>
      </c>
      <c r="AD48" s="11">
        <v>0</v>
      </c>
      <c r="AE48" s="111">
        <v>0</v>
      </c>
      <c r="AF48" s="112">
        <v>0</v>
      </c>
      <c r="AG48" s="37"/>
      <c r="AH48" s="11"/>
      <c r="AI48" s="11"/>
      <c r="AJ48" s="11"/>
      <c r="AK48" s="11"/>
      <c r="AL48" s="11"/>
    </row>
    <row r="49" spans="1:38" s="107" customFormat="1" ht="14.25" customHeight="1">
      <c r="A49" s="17"/>
      <c r="B49" s="17"/>
      <c r="C49" s="131"/>
      <c r="D49" s="131"/>
      <c r="E49" s="103"/>
      <c r="F49" s="103"/>
      <c r="G49" s="17"/>
      <c r="H49" s="17"/>
      <c r="I49" s="17"/>
      <c r="J49" s="43">
        <v>0</v>
      </c>
      <c r="K49" s="17"/>
      <c r="L49" s="11">
        <v>0</v>
      </c>
      <c r="M49" s="18"/>
      <c r="N49" s="12">
        <v>0</v>
      </c>
      <c r="O49" s="13">
        <v>0</v>
      </c>
      <c r="P49" s="111">
        <v>0</v>
      </c>
      <c r="Q49" s="111">
        <v>0</v>
      </c>
      <c r="R49" s="17"/>
      <c r="S49" s="11">
        <v>0</v>
      </c>
      <c r="T49" s="18"/>
      <c r="U49" s="12">
        <v>0</v>
      </c>
      <c r="V49" s="13">
        <v>0</v>
      </c>
      <c r="W49" s="111">
        <v>0</v>
      </c>
      <c r="X49" s="111">
        <v>0</v>
      </c>
      <c r="Y49" s="17"/>
      <c r="Z49" s="11">
        <v>0</v>
      </c>
      <c r="AA49" s="18"/>
      <c r="AB49" s="12">
        <v>0</v>
      </c>
      <c r="AC49" s="13">
        <v>0</v>
      </c>
      <c r="AD49" s="11">
        <v>0</v>
      </c>
      <c r="AE49" s="111">
        <v>0</v>
      </c>
      <c r="AF49" s="112">
        <v>0</v>
      </c>
      <c r="AG49" s="37"/>
      <c r="AH49" s="11"/>
      <c r="AI49" s="11"/>
      <c r="AJ49" s="11"/>
      <c r="AK49" s="11"/>
      <c r="AL49" s="11"/>
    </row>
    <row r="50" spans="1:38" s="107" customFormat="1" ht="14.25" customHeight="1">
      <c r="A50" s="17"/>
      <c r="B50" s="17"/>
      <c r="C50" s="31"/>
      <c r="D50" s="31"/>
      <c r="E50" s="131"/>
      <c r="F50" s="131"/>
      <c r="G50" s="17"/>
      <c r="H50" s="17"/>
      <c r="I50" s="17"/>
      <c r="J50" s="43">
        <v>0</v>
      </c>
      <c r="K50" s="17"/>
      <c r="L50" s="11">
        <v>0</v>
      </c>
      <c r="M50" s="18"/>
      <c r="N50" s="12">
        <v>0</v>
      </c>
      <c r="O50" s="13">
        <v>0</v>
      </c>
      <c r="P50" s="111">
        <v>0</v>
      </c>
      <c r="Q50" s="111">
        <v>0</v>
      </c>
      <c r="R50" s="17"/>
      <c r="S50" s="11">
        <v>0</v>
      </c>
      <c r="T50" s="18"/>
      <c r="U50" s="12">
        <v>0</v>
      </c>
      <c r="V50" s="13">
        <v>0</v>
      </c>
      <c r="W50" s="111">
        <v>0</v>
      </c>
      <c r="X50" s="111">
        <v>0</v>
      </c>
      <c r="Y50" s="17"/>
      <c r="Z50" s="11">
        <v>0</v>
      </c>
      <c r="AA50" s="18"/>
      <c r="AB50" s="12">
        <v>0</v>
      </c>
      <c r="AC50" s="13">
        <v>0</v>
      </c>
      <c r="AD50" s="11">
        <v>0</v>
      </c>
      <c r="AE50" s="111">
        <v>0</v>
      </c>
      <c r="AF50" s="112">
        <v>0</v>
      </c>
      <c r="AG50" s="37"/>
      <c r="AH50" s="11"/>
      <c r="AI50" s="11"/>
      <c r="AJ50" s="11"/>
      <c r="AK50" s="11"/>
      <c r="AL50" s="11"/>
    </row>
    <row r="51" spans="1:38" s="107" customFormat="1" ht="14.25" customHeight="1">
      <c r="A51" s="17"/>
      <c r="B51" s="17"/>
      <c r="C51" s="31"/>
      <c r="D51" s="31"/>
      <c r="E51" s="103"/>
      <c r="F51" s="103"/>
      <c r="G51" s="17"/>
      <c r="H51" s="17"/>
      <c r="I51" s="17"/>
      <c r="J51" s="43">
        <v>0</v>
      </c>
      <c r="K51" s="17"/>
      <c r="L51" s="11">
        <v>0</v>
      </c>
      <c r="M51" s="18"/>
      <c r="N51" s="12">
        <v>0</v>
      </c>
      <c r="O51" s="13">
        <v>0</v>
      </c>
      <c r="P51" s="111">
        <v>0</v>
      </c>
      <c r="Q51" s="111">
        <v>0</v>
      </c>
      <c r="R51" s="17"/>
      <c r="S51" s="11">
        <v>0</v>
      </c>
      <c r="T51" s="18"/>
      <c r="U51" s="12">
        <v>0</v>
      </c>
      <c r="V51" s="13">
        <v>0</v>
      </c>
      <c r="W51" s="111">
        <v>0</v>
      </c>
      <c r="X51" s="111">
        <v>0</v>
      </c>
      <c r="Y51" s="17"/>
      <c r="Z51" s="11">
        <v>0</v>
      </c>
      <c r="AA51" s="18"/>
      <c r="AB51" s="12">
        <v>0</v>
      </c>
      <c r="AC51" s="13">
        <v>0</v>
      </c>
      <c r="AD51" s="11">
        <v>0</v>
      </c>
      <c r="AE51" s="111">
        <v>0</v>
      </c>
      <c r="AF51" s="112">
        <v>0</v>
      </c>
      <c r="AG51" s="37"/>
      <c r="AH51" s="11"/>
      <c r="AI51" s="11"/>
      <c r="AJ51" s="11"/>
      <c r="AK51" s="11"/>
      <c r="AL51" s="11"/>
    </row>
    <row r="52" spans="1:38" s="107" customFormat="1" ht="14.25" customHeight="1">
      <c r="A52" s="17"/>
      <c r="B52" s="17"/>
      <c r="C52" s="31"/>
      <c r="D52" s="31"/>
      <c r="E52" s="31"/>
      <c r="F52" s="31"/>
      <c r="G52" s="17"/>
      <c r="H52" s="17"/>
      <c r="I52" s="17"/>
      <c r="J52" s="43">
        <v>0</v>
      </c>
      <c r="K52" s="17"/>
      <c r="L52" s="11">
        <v>0</v>
      </c>
      <c r="M52" s="18"/>
      <c r="N52" s="12">
        <v>0</v>
      </c>
      <c r="O52" s="13">
        <v>0</v>
      </c>
      <c r="P52" s="111">
        <v>0</v>
      </c>
      <c r="Q52" s="111">
        <v>0</v>
      </c>
      <c r="R52" s="17"/>
      <c r="S52" s="11">
        <v>0</v>
      </c>
      <c r="T52" s="18"/>
      <c r="U52" s="12">
        <v>0</v>
      </c>
      <c r="V52" s="13">
        <v>0</v>
      </c>
      <c r="W52" s="111">
        <v>0</v>
      </c>
      <c r="X52" s="111">
        <v>0</v>
      </c>
      <c r="Y52" s="17"/>
      <c r="Z52" s="11">
        <v>0</v>
      </c>
      <c r="AA52" s="18"/>
      <c r="AB52" s="12">
        <v>0</v>
      </c>
      <c r="AC52" s="13">
        <v>0</v>
      </c>
      <c r="AD52" s="11">
        <v>0</v>
      </c>
      <c r="AE52" s="111">
        <v>0</v>
      </c>
      <c r="AF52" s="112">
        <v>0</v>
      </c>
      <c r="AG52" s="37"/>
      <c r="AH52" s="11"/>
      <c r="AI52" s="11"/>
      <c r="AJ52" s="11"/>
      <c r="AK52" s="11"/>
      <c r="AL52" s="11"/>
    </row>
    <row r="53" spans="1:38" s="107" customFormat="1" ht="14.25" customHeight="1">
      <c r="A53" s="17"/>
      <c r="B53" s="17"/>
      <c r="C53" s="134"/>
      <c r="D53" s="134"/>
      <c r="E53" s="134"/>
      <c r="F53" s="134"/>
      <c r="G53" s="134"/>
      <c r="H53" s="135"/>
      <c r="I53" s="17"/>
      <c r="J53" s="43">
        <v>0</v>
      </c>
      <c r="K53" s="17"/>
      <c r="L53" s="11">
        <v>0</v>
      </c>
      <c r="M53" s="18"/>
      <c r="N53" s="12">
        <v>0</v>
      </c>
      <c r="O53" s="13">
        <v>0</v>
      </c>
      <c r="P53" s="111">
        <v>0</v>
      </c>
      <c r="Q53" s="111">
        <v>0</v>
      </c>
      <c r="R53" s="17"/>
      <c r="S53" s="11">
        <v>0</v>
      </c>
      <c r="T53" s="18"/>
      <c r="U53" s="12">
        <v>0</v>
      </c>
      <c r="V53" s="13">
        <v>0</v>
      </c>
      <c r="W53" s="111">
        <v>0</v>
      </c>
      <c r="X53" s="111">
        <v>0</v>
      </c>
      <c r="Y53" s="17"/>
      <c r="Z53" s="11">
        <v>0</v>
      </c>
      <c r="AA53" s="18"/>
      <c r="AB53" s="12">
        <v>0</v>
      </c>
      <c r="AC53" s="13">
        <v>0</v>
      </c>
      <c r="AD53" s="11">
        <v>0</v>
      </c>
      <c r="AE53" s="111">
        <v>0</v>
      </c>
      <c r="AF53" s="112">
        <v>0</v>
      </c>
      <c r="AG53" s="37"/>
      <c r="AH53" s="11"/>
      <c r="AI53" s="11"/>
      <c r="AJ53" s="11"/>
      <c r="AK53" s="11"/>
      <c r="AL53" s="11"/>
    </row>
    <row r="54" spans="1:38" s="107" customFormat="1" ht="14.25" customHeight="1">
      <c r="A54" s="17"/>
      <c r="B54" s="17"/>
      <c r="C54" s="31"/>
      <c r="D54" s="31"/>
      <c r="E54" s="103"/>
      <c r="F54" s="103"/>
      <c r="G54" s="17"/>
      <c r="H54" s="17"/>
      <c r="I54" s="17"/>
      <c r="J54" s="43">
        <v>0</v>
      </c>
      <c r="K54" s="17"/>
      <c r="L54" s="11">
        <v>0</v>
      </c>
      <c r="M54" s="18"/>
      <c r="N54" s="12">
        <v>0</v>
      </c>
      <c r="O54" s="13">
        <v>0</v>
      </c>
      <c r="P54" s="111">
        <v>0</v>
      </c>
      <c r="Q54" s="111">
        <v>0</v>
      </c>
      <c r="R54" s="17"/>
      <c r="S54" s="11">
        <v>0</v>
      </c>
      <c r="T54" s="18"/>
      <c r="U54" s="12">
        <v>0</v>
      </c>
      <c r="V54" s="13">
        <v>0</v>
      </c>
      <c r="W54" s="111">
        <v>0</v>
      </c>
      <c r="X54" s="111">
        <v>0</v>
      </c>
      <c r="Y54" s="17"/>
      <c r="Z54" s="11">
        <v>0</v>
      </c>
      <c r="AA54" s="18"/>
      <c r="AB54" s="12">
        <v>0</v>
      </c>
      <c r="AC54" s="13">
        <v>0</v>
      </c>
      <c r="AD54" s="11">
        <v>0</v>
      </c>
      <c r="AE54" s="111">
        <v>0</v>
      </c>
      <c r="AF54" s="112">
        <v>0</v>
      </c>
      <c r="AG54" s="37"/>
      <c r="AH54" s="11"/>
      <c r="AI54" s="11"/>
      <c r="AJ54" s="11"/>
      <c r="AK54" s="11"/>
      <c r="AL54" s="11"/>
    </row>
    <row r="55" spans="1:38" s="107" customFormat="1" ht="14.25" customHeight="1">
      <c r="A55" s="17"/>
      <c r="B55" s="17"/>
      <c r="C55" s="31"/>
      <c r="D55" s="31"/>
      <c r="E55" s="31"/>
      <c r="F55" s="31"/>
      <c r="G55" s="17"/>
      <c r="H55" s="17"/>
      <c r="I55" s="17"/>
      <c r="J55" s="43">
        <v>0</v>
      </c>
      <c r="K55" s="17"/>
      <c r="L55" s="11">
        <v>0</v>
      </c>
      <c r="M55" s="18"/>
      <c r="N55" s="12">
        <v>0</v>
      </c>
      <c r="O55" s="13">
        <v>0</v>
      </c>
      <c r="P55" s="111">
        <v>0</v>
      </c>
      <c r="Q55" s="111">
        <v>0</v>
      </c>
      <c r="R55" s="17"/>
      <c r="S55" s="11">
        <v>0</v>
      </c>
      <c r="T55" s="18"/>
      <c r="U55" s="12">
        <v>0</v>
      </c>
      <c r="V55" s="13">
        <v>0</v>
      </c>
      <c r="W55" s="111">
        <v>0</v>
      </c>
      <c r="X55" s="111">
        <v>0</v>
      </c>
      <c r="Y55" s="17"/>
      <c r="Z55" s="11">
        <v>0</v>
      </c>
      <c r="AA55" s="18"/>
      <c r="AB55" s="12">
        <v>0</v>
      </c>
      <c r="AC55" s="13">
        <v>0</v>
      </c>
      <c r="AD55" s="11">
        <v>0</v>
      </c>
      <c r="AE55" s="111">
        <v>0</v>
      </c>
      <c r="AF55" s="112">
        <v>0</v>
      </c>
      <c r="AG55" s="37"/>
      <c r="AH55" s="11"/>
      <c r="AI55" s="11"/>
      <c r="AJ55" s="11"/>
      <c r="AK55" s="11"/>
      <c r="AL55" s="11"/>
    </row>
    <row r="56" spans="1:38" s="107" customFormat="1" ht="14.25" customHeight="1">
      <c r="A56" s="17"/>
      <c r="B56" s="17"/>
      <c r="C56" s="31"/>
      <c r="D56" s="31"/>
      <c r="E56" s="31"/>
      <c r="F56" s="31"/>
      <c r="G56" s="17"/>
      <c r="H56" s="17"/>
      <c r="I56" s="17"/>
      <c r="J56" s="43">
        <v>0</v>
      </c>
      <c r="K56" s="17"/>
      <c r="L56" s="11">
        <v>0</v>
      </c>
      <c r="M56" s="18"/>
      <c r="N56" s="12">
        <v>0</v>
      </c>
      <c r="O56" s="13">
        <v>0</v>
      </c>
      <c r="P56" s="111">
        <v>0</v>
      </c>
      <c r="Q56" s="111">
        <v>0</v>
      </c>
      <c r="R56" s="17"/>
      <c r="S56" s="11">
        <v>0</v>
      </c>
      <c r="T56" s="18"/>
      <c r="U56" s="12">
        <v>0</v>
      </c>
      <c r="V56" s="13">
        <v>0</v>
      </c>
      <c r="W56" s="111">
        <v>0</v>
      </c>
      <c r="X56" s="111">
        <v>0</v>
      </c>
      <c r="Y56" s="17"/>
      <c r="Z56" s="11">
        <v>0</v>
      </c>
      <c r="AA56" s="18"/>
      <c r="AB56" s="12">
        <v>0</v>
      </c>
      <c r="AC56" s="13">
        <v>0</v>
      </c>
      <c r="AD56" s="11">
        <v>0</v>
      </c>
      <c r="AE56" s="111">
        <v>0</v>
      </c>
      <c r="AF56" s="112">
        <v>0</v>
      </c>
      <c r="AG56" s="37"/>
      <c r="AH56" s="11"/>
      <c r="AI56" s="11"/>
      <c r="AJ56" s="11"/>
      <c r="AK56" s="11"/>
      <c r="AL56" s="11"/>
    </row>
    <row r="57" spans="1:38" ht="14.25" customHeight="1">
      <c r="A57" s="17"/>
      <c r="B57" s="17"/>
      <c r="C57" s="31"/>
      <c r="D57" s="31"/>
      <c r="E57" s="31"/>
      <c r="F57" s="31"/>
      <c r="G57" s="17"/>
      <c r="H57" s="17"/>
      <c r="I57" s="17"/>
      <c r="J57" s="43">
        <v>0</v>
      </c>
      <c r="K57" s="17"/>
      <c r="L57" s="11">
        <v>0</v>
      </c>
      <c r="M57" s="18"/>
      <c r="N57" s="12">
        <v>0</v>
      </c>
      <c r="O57" s="13">
        <v>0</v>
      </c>
      <c r="P57" s="111">
        <v>0</v>
      </c>
      <c r="Q57" s="111">
        <v>0</v>
      </c>
      <c r="R57" s="17"/>
      <c r="S57" s="11">
        <v>0</v>
      </c>
      <c r="T57" s="18"/>
      <c r="U57" s="12">
        <v>0</v>
      </c>
      <c r="V57" s="13">
        <v>0</v>
      </c>
      <c r="W57" s="111">
        <v>0</v>
      </c>
      <c r="X57" s="111">
        <v>0</v>
      </c>
      <c r="Y57" s="17"/>
      <c r="Z57" s="11">
        <v>0</v>
      </c>
      <c r="AA57" s="18"/>
      <c r="AB57" s="12">
        <v>0</v>
      </c>
      <c r="AC57" s="13">
        <v>0</v>
      </c>
      <c r="AD57" s="11">
        <v>0</v>
      </c>
      <c r="AE57" s="111">
        <v>0</v>
      </c>
      <c r="AF57" s="112">
        <v>0</v>
      </c>
      <c r="AG57" s="37"/>
      <c r="AH57" s="11"/>
      <c r="AI57" s="30"/>
      <c r="AJ57" s="30"/>
      <c r="AK57" s="30"/>
      <c r="AL57" s="30"/>
    </row>
    <row r="58" spans="1:38" ht="14.25" customHeight="1">
      <c r="A58" s="17"/>
      <c r="B58" s="17"/>
      <c r="C58" s="31"/>
      <c r="D58" s="31"/>
      <c r="E58" s="103"/>
      <c r="F58" s="103"/>
      <c r="G58" s="17"/>
      <c r="H58" s="17"/>
      <c r="I58" s="17"/>
      <c r="J58" s="43">
        <v>0</v>
      </c>
      <c r="K58" s="17"/>
      <c r="L58" s="11">
        <v>0</v>
      </c>
      <c r="M58" s="18"/>
      <c r="N58" s="12">
        <v>0</v>
      </c>
      <c r="O58" s="13">
        <v>0</v>
      </c>
      <c r="P58" s="111">
        <v>0</v>
      </c>
      <c r="Q58" s="111">
        <v>0</v>
      </c>
      <c r="R58" s="17"/>
      <c r="S58" s="11">
        <v>0</v>
      </c>
      <c r="T58" s="18"/>
      <c r="U58" s="12">
        <v>0</v>
      </c>
      <c r="V58" s="13">
        <v>0</v>
      </c>
      <c r="W58" s="111">
        <v>0</v>
      </c>
      <c r="X58" s="111">
        <v>0</v>
      </c>
      <c r="Y58" s="17"/>
      <c r="Z58" s="11">
        <v>0</v>
      </c>
      <c r="AA58" s="18"/>
      <c r="AB58" s="12">
        <v>0</v>
      </c>
      <c r="AC58" s="13">
        <v>0</v>
      </c>
      <c r="AD58" s="11">
        <v>0</v>
      </c>
      <c r="AE58" s="111">
        <v>0</v>
      </c>
      <c r="AF58" s="112">
        <v>0</v>
      </c>
      <c r="AG58" s="37"/>
      <c r="AH58" s="11"/>
      <c r="AI58" s="30"/>
      <c r="AJ58" s="30"/>
      <c r="AK58" s="30"/>
      <c r="AL58" s="30"/>
    </row>
    <row r="59" spans="1:38" ht="14.25" customHeight="1">
      <c r="A59" s="17"/>
      <c r="B59" s="17"/>
      <c r="C59" s="31"/>
      <c r="D59" s="31"/>
      <c r="E59" s="103"/>
      <c r="F59" s="103"/>
      <c r="G59" s="17"/>
      <c r="H59" s="17"/>
      <c r="I59" s="17"/>
      <c r="J59" s="43">
        <v>0</v>
      </c>
      <c r="K59" s="17"/>
      <c r="L59" s="11">
        <v>0</v>
      </c>
      <c r="M59" s="18"/>
      <c r="N59" s="12">
        <v>0</v>
      </c>
      <c r="O59" s="13">
        <v>0</v>
      </c>
      <c r="P59" s="111">
        <v>0</v>
      </c>
      <c r="Q59" s="111">
        <v>0</v>
      </c>
      <c r="R59" s="17"/>
      <c r="S59" s="11">
        <v>0</v>
      </c>
      <c r="T59" s="18"/>
      <c r="U59" s="12">
        <v>0</v>
      </c>
      <c r="V59" s="13">
        <v>0</v>
      </c>
      <c r="W59" s="111">
        <v>0</v>
      </c>
      <c r="X59" s="111">
        <v>0</v>
      </c>
      <c r="Y59" s="17"/>
      <c r="Z59" s="11">
        <v>0</v>
      </c>
      <c r="AA59" s="18"/>
      <c r="AB59" s="12">
        <v>0</v>
      </c>
      <c r="AC59" s="13">
        <v>0</v>
      </c>
      <c r="AD59" s="11">
        <v>0</v>
      </c>
      <c r="AE59" s="111">
        <v>0</v>
      </c>
      <c r="AF59" s="112">
        <v>0</v>
      </c>
      <c r="AG59" s="37"/>
      <c r="AH59" s="11"/>
      <c r="AI59" s="30"/>
      <c r="AJ59" s="30"/>
      <c r="AK59" s="30"/>
      <c r="AL59" s="30"/>
    </row>
    <row r="60" spans="1:38" ht="14.25" customHeight="1">
      <c r="A60" s="17"/>
      <c r="B60" s="17"/>
      <c r="C60" s="31"/>
      <c r="D60" s="31"/>
      <c r="E60" s="31"/>
      <c r="F60" s="31"/>
      <c r="G60" s="17"/>
      <c r="H60" s="17"/>
      <c r="I60" s="17"/>
      <c r="J60" s="43">
        <v>0</v>
      </c>
      <c r="K60" s="17"/>
      <c r="L60" s="11">
        <v>0</v>
      </c>
      <c r="M60" s="18"/>
      <c r="N60" s="12">
        <v>0</v>
      </c>
      <c r="O60" s="13">
        <v>0</v>
      </c>
      <c r="P60" s="111">
        <v>0</v>
      </c>
      <c r="Q60" s="111">
        <v>0</v>
      </c>
      <c r="R60" s="17"/>
      <c r="S60" s="11">
        <v>0</v>
      </c>
      <c r="T60" s="18"/>
      <c r="U60" s="12">
        <v>0</v>
      </c>
      <c r="V60" s="13">
        <v>0</v>
      </c>
      <c r="W60" s="111">
        <v>0</v>
      </c>
      <c r="X60" s="111">
        <v>0</v>
      </c>
      <c r="Y60" s="17"/>
      <c r="Z60" s="11">
        <v>0</v>
      </c>
      <c r="AA60" s="18"/>
      <c r="AB60" s="12">
        <v>0</v>
      </c>
      <c r="AC60" s="13">
        <v>0</v>
      </c>
      <c r="AD60" s="11">
        <v>0</v>
      </c>
      <c r="AE60" s="111">
        <v>0</v>
      </c>
      <c r="AF60" s="112">
        <v>0</v>
      </c>
      <c r="AG60" s="37"/>
      <c r="AH60" s="11"/>
      <c r="AI60" s="30"/>
      <c r="AJ60" s="30"/>
      <c r="AK60" s="30"/>
      <c r="AL60" s="30"/>
    </row>
    <row r="61" spans="1:38" ht="14.25" customHeight="1">
      <c r="A61" s="17"/>
      <c r="B61" s="17"/>
      <c r="C61" s="31"/>
      <c r="D61" s="31"/>
      <c r="E61" s="31"/>
      <c r="F61" s="31"/>
      <c r="G61" s="17"/>
      <c r="H61" s="17"/>
      <c r="I61" s="17"/>
      <c r="J61" s="43">
        <v>0</v>
      </c>
      <c r="K61" s="17"/>
      <c r="L61" s="11">
        <v>0</v>
      </c>
      <c r="M61" s="18"/>
      <c r="N61" s="12">
        <v>0</v>
      </c>
      <c r="O61" s="13">
        <v>0</v>
      </c>
      <c r="P61" s="111">
        <v>0</v>
      </c>
      <c r="Q61" s="111">
        <v>0</v>
      </c>
      <c r="R61" s="17"/>
      <c r="S61" s="11">
        <v>0</v>
      </c>
      <c r="T61" s="18"/>
      <c r="U61" s="12">
        <v>0</v>
      </c>
      <c r="V61" s="13">
        <v>0</v>
      </c>
      <c r="W61" s="111">
        <v>0</v>
      </c>
      <c r="X61" s="111">
        <v>0</v>
      </c>
      <c r="Y61" s="17"/>
      <c r="Z61" s="11">
        <v>0</v>
      </c>
      <c r="AA61" s="18"/>
      <c r="AB61" s="12">
        <v>0</v>
      </c>
      <c r="AC61" s="13">
        <v>0</v>
      </c>
      <c r="AD61" s="11">
        <v>0</v>
      </c>
      <c r="AE61" s="111">
        <v>0</v>
      </c>
      <c r="AF61" s="112">
        <v>0</v>
      </c>
      <c r="AG61" s="37"/>
      <c r="AH61" s="11"/>
      <c r="AI61" s="30"/>
      <c r="AJ61" s="30"/>
      <c r="AK61" s="30"/>
      <c r="AL61" s="30"/>
    </row>
    <row r="62" spans="1:38" ht="14.25" customHeight="1">
      <c r="A62" s="17"/>
      <c r="B62" s="17"/>
      <c r="C62" s="31"/>
      <c r="D62" s="31"/>
      <c r="E62" s="31"/>
      <c r="F62" s="31"/>
      <c r="G62" s="17"/>
      <c r="H62" s="17"/>
      <c r="I62" s="17"/>
      <c r="J62" s="43">
        <v>0</v>
      </c>
      <c r="K62" s="17"/>
      <c r="L62" s="11">
        <v>0</v>
      </c>
      <c r="M62" s="18"/>
      <c r="N62" s="12">
        <v>0</v>
      </c>
      <c r="O62" s="13">
        <v>0</v>
      </c>
      <c r="P62" s="111">
        <v>0</v>
      </c>
      <c r="Q62" s="111">
        <v>0</v>
      </c>
      <c r="R62" s="17"/>
      <c r="S62" s="11">
        <v>0</v>
      </c>
      <c r="T62" s="18"/>
      <c r="U62" s="12">
        <v>0</v>
      </c>
      <c r="V62" s="13">
        <v>0</v>
      </c>
      <c r="W62" s="111">
        <v>0</v>
      </c>
      <c r="X62" s="111">
        <v>0</v>
      </c>
      <c r="Y62" s="17"/>
      <c r="Z62" s="11">
        <v>0</v>
      </c>
      <c r="AA62" s="18"/>
      <c r="AB62" s="12">
        <v>0</v>
      </c>
      <c r="AC62" s="13">
        <v>0</v>
      </c>
      <c r="AD62" s="11">
        <v>0</v>
      </c>
      <c r="AE62" s="111">
        <v>0</v>
      </c>
      <c r="AF62" s="112">
        <v>0</v>
      </c>
      <c r="AG62" s="37"/>
      <c r="AH62" s="11"/>
      <c r="AI62" s="30"/>
      <c r="AJ62" s="30"/>
      <c r="AK62" s="30"/>
      <c r="AL62" s="30"/>
    </row>
    <row r="63" spans="1:38" ht="15">
      <c r="A63" s="17"/>
      <c r="B63" s="31"/>
      <c r="C63" s="31"/>
      <c r="D63" s="31"/>
      <c r="E63" s="31"/>
      <c r="F63" s="31"/>
      <c r="G63" s="17"/>
      <c r="H63" s="17"/>
      <c r="I63" s="17"/>
      <c r="J63" s="43">
        <v>0</v>
      </c>
      <c r="K63" s="17"/>
      <c r="L63" s="11">
        <v>0</v>
      </c>
      <c r="M63" s="18"/>
      <c r="N63" s="12">
        <v>0</v>
      </c>
      <c r="O63" s="13">
        <v>0</v>
      </c>
      <c r="P63" s="111">
        <v>0</v>
      </c>
      <c r="Q63" s="111">
        <v>0</v>
      </c>
      <c r="R63" s="17"/>
      <c r="S63" s="11">
        <v>0</v>
      </c>
      <c r="T63" s="18"/>
      <c r="U63" s="12">
        <v>0</v>
      </c>
      <c r="V63" s="13">
        <v>0</v>
      </c>
      <c r="W63" s="111">
        <v>0</v>
      </c>
      <c r="X63" s="111">
        <v>0</v>
      </c>
      <c r="Y63" s="17"/>
      <c r="Z63" s="11">
        <v>0</v>
      </c>
      <c r="AA63" s="18"/>
      <c r="AB63" s="12">
        <v>0</v>
      </c>
      <c r="AC63" s="13">
        <v>0</v>
      </c>
      <c r="AD63" s="11">
        <v>0</v>
      </c>
      <c r="AE63" s="111">
        <v>0</v>
      </c>
      <c r="AF63" s="112">
        <v>0</v>
      </c>
      <c r="AG63" s="113"/>
      <c r="AH63" s="30"/>
      <c r="AI63" s="30"/>
      <c r="AJ63" s="30"/>
      <c r="AK63" s="30"/>
      <c r="AL63" s="30"/>
    </row>
    <row r="64" spans="1:38" ht="15">
      <c r="A64" s="17"/>
      <c r="B64" s="31"/>
      <c r="C64" s="31"/>
      <c r="D64" s="31"/>
      <c r="E64" s="31"/>
      <c r="F64" s="31"/>
      <c r="G64" s="17"/>
      <c r="H64" s="17"/>
      <c r="I64" s="17"/>
      <c r="J64" s="43">
        <v>0</v>
      </c>
      <c r="K64" s="17"/>
      <c r="L64" s="11">
        <v>0</v>
      </c>
      <c r="M64" s="18"/>
      <c r="N64" s="12">
        <v>0</v>
      </c>
      <c r="O64" s="13">
        <v>0</v>
      </c>
      <c r="P64" s="111">
        <v>0</v>
      </c>
      <c r="Q64" s="111">
        <v>0</v>
      </c>
      <c r="R64" s="17"/>
      <c r="S64" s="11">
        <v>0</v>
      </c>
      <c r="T64" s="18"/>
      <c r="U64" s="12">
        <v>0</v>
      </c>
      <c r="V64" s="13">
        <v>0</v>
      </c>
      <c r="W64" s="111">
        <v>0</v>
      </c>
      <c r="X64" s="111">
        <v>0</v>
      </c>
      <c r="Y64" s="17"/>
      <c r="Z64" s="11">
        <v>0</v>
      </c>
      <c r="AA64" s="18"/>
      <c r="AB64" s="12">
        <v>0</v>
      </c>
      <c r="AC64" s="13">
        <v>0</v>
      </c>
      <c r="AD64" s="11">
        <v>0</v>
      </c>
      <c r="AE64" s="111">
        <v>0</v>
      </c>
      <c r="AF64" s="112">
        <v>0</v>
      </c>
      <c r="AG64" s="113"/>
      <c r="AH64" s="30"/>
      <c r="AI64" s="30"/>
      <c r="AJ64" s="30"/>
      <c r="AK64" s="30"/>
      <c r="AL64" s="30"/>
    </row>
    <row r="65" spans="1:38" ht="15">
      <c r="A65" s="17"/>
      <c r="B65" s="31"/>
      <c r="C65" s="31"/>
      <c r="D65" s="31"/>
      <c r="E65" s="31"/>
      <c r="F65" s="31"/>
      <c r="G65" s="17"/>
      <c r="H65" s="17"/>
      <c r="I65" s="17"/>
      <c r="J65" s="43">
        <v>0</v>
      </c>
      <c r="K65" s="17"/>
      <c r="L65" s="11">
        <v>0</v>
      </c>
      <c r="M65" s="18"/>
      <c r="N65" s="12">
        <v>0</v>
      </c>
      <c r="O65" s="13">
        <v>0</v>
      </c>
      <c r="P65" s="111">
        <v>0</v>
      </c>
      <c r="Q65" s="111">
        <v>0</v>
      </c>
      <c r="R65" s="17"/>
      <c r="S65" s="11">
        <v>0</v>
      </c>
      <c r="T65" s="18"/>
      <c r="U65" s="12">
        <v>0</v>
      </c>
      <c r="V65" s="13">
        <v>0</v>
      </c>
      <c r="W65" s="111">
        <v>0</v>
      </c>
      <c r="X65" s="111">
        <v>0</v>
      </c>
      <c r="Y65" s="17"/>
      <c r="Z65" s="11">
        <v>0</v>
      </c>
      <c r="AA65" s="18"/>
      <c r="AB65" s="12">
        <v>0</v>
      </c>
      <c r="AC65" s="13">
        <v>0</v>
      </c>
      <c r="AD65" s="11">
        <v>0</v>
      </c>
      <c r="AE65" s="111">
        <v>0</v>
      </c>
      <c r="AF65" s="112">
        <v>0</v>
      </c>
      <c r="AG65" s="113"/>
      <c r="AH65" s="30"/>
      <c r="AI65" s="30"/>
      <c r="AJ65" s="30"/>
      <c r="AK65" s="30"/>
      <c r="AL65" s="30"/>
    </row>
    <row r="66" spans="1:38" ht="15">
      <c r="A66" s="17"/>
      <c r="B66" s="31"/>
      <c r="C66" s="31"/>
      <c r="D66" s="31"/>
      <c r="E66" s="31"/>
      <c r="F66" s="31"/>
      <c r="G66" s="17"/>
      <c r="H66" s="17"/>
      <c r="I66" s="17"/>
      <c r="J66" s="43">
        <v>0</v>
      </c>
      <c r="K66" s="17"/>
      <c r="L66" s="11">
        <v>0</v>
      </c>
      <c r="M66" s="18"/>
      <c r="N66" s="12">
        <v>0</v>
      </c>
      <c r="O66" s="13">
        <v>0</v>
      </c>
      <c r="P66" s="111">
        <v>0</v>
      </c>
      <c r="Q66" s="111">
        <v>0</v>
      </c>
      <c r="R66" s="17"/>
      <c r="S66" s="11">
        <v>0</v>
      </c>
      <c r="T66" s="18"/>
      <c r="U66" s="12">
        <v>0</v>
      </c>
      <c r="V66" s="13">
        <v>0</v>
      </c>
      <c r="W66" s="111">
        <v>0</v>
      </c>
      <c r="X66" s="111">
        <v>0</v>
      </c>
      <c r="Y66" s="17"/>
      <c r="Z66" s="11">
        <v>0</v>
      </c>
      <c r="AA66" s="18"/>
      <c r="AB66" s="12">
        <v>0</v>
      </c>
      <c r="AC66" s="13">
        <v>0</v>
      </c>
      <c r="AD66" s="11">
        <v>0</v>
      </c>
      <c r="AE66" s="111">
        <v>0</v>
      </c>
      <c r="AF66" s="112">
        <v>0</v>
      </c>
      <c r="AG66" s="113"/>
      <c r="AH66" s="30"/>
      <c r="AI66" s="30"/>
      <c r="AJ66" s="30"/>
      <c r="AK66" s="30"/>
      <c r="AL66" s="30"/>
    </row>
    <row r="67" spans="1:38" ht="15">
      <c r="A67" s="17"/>
      <c r="B67" s="31"/>
      <c r="C67" s="31"/>
      <c r="D67" s="31"/>
      <c r="E67" s="31"/>
      <c r="F67" s="31"/>
      <c r="G67" s="17"/>
      <c r="H67" s="17"/>
      <c r="I67" s="17"/>
      <c r="J67" s="43">
        <v>0</v>
      </c>
      <c r="K67" s="17"/>
      <c r="L67" s="11">
        <v>0</v>
      </c>
      <c r="M67" s="18"/>
      <c r="N67" s="12">
        <v>0</v>
      </c>
      <c r="O67" s="13">
        <v>0</v>
      </c>
      <c r="P67" s="111">
        <v>0</v>
      </c>
      <c r="Q67" s="111">
        <v>0</v>
      </c>
      <c r="R67" s="17"/>
      <c r="S67" s="11">
        <v>0</v>
      </c>
      <c r="T67" s="18"/>
      <c r="U67" s="12">
        <v>0</v>
      </c>
      <c r="V67" s="13">
        <v>0</v>
      </c>
      <c r="W67" s="111">
        <v>0</v>
      </c>
      <c r="X67" s="111">
        <v>0</v>
      </c>
      <c r="Y67" s="17"/>
      <c r="Z67" s="11">
        <v>0</v>
      </c>
      <c r="AA67" s="18"/>
      <c r="AB67" s="12">
        <v>0</v>
      </c>
      <c r="AC67" s="13">
        <v>0</v>
      </c>
      <c r="AD67" s="11">
        <v>0</v>
      </c>
      <c r="AE67" s="111">
        <v>0</v>
      </c>
      <c r="AF67" s="112">
        <v>0</v>
      </c>
      <c r="AG67" s="113"/>
      <c r="AH67" s="30"/>
      <c r="AI67" s="30"/>
      <c r="AJ67" s="30"/>
      <c r="AK67" s="30"/>
      <c r="AL67" s="30"/>
    </row>
    <row r="68" spans="1:38" ht="15">
      <c r="A68" s="17"/>
      <c r="B68" s="31"/>
      <c r="C68" s="31"/>
      <c r="D68" s="31"/>
      <c r="E68" s="31"/>
      <c r="F68" s="31"/>
      <c r="G68" s="17"/>
      <c r="H68" s="17"/>
      <c r="I68" s="17"/>
      <c r="J68" s="43">
        <v>0</v>
      </c>
      <c r="K68" s="17"/>
      <c r="L68" s="11">
        <v>0</v>
      </c>
      <c r="M68" s="18"/>
      <c r="N68" s="12">
        <v>0</v>
      </c>
      <c r="O68" s="13">
        <v>0</v>
      </c>
      <c r="P68" s="111">
        <v>0</v>
      </c>
      <c r="Q68" s="111">
        <v>0</v>
      </c>
      <c r="R68" s="17"/>
      <c r="S68" s="11">
        <v>0</v>
      </c>
      <c r="T68" s="18"/>
      <c r="U68" s="12">
        <v>0</v>
      </c>
      <c r="V68" s="13">
        <v>0</v>
      </c>
      <c r="W68" s="111">
        <v>0</v>
      </c>
      <c r="X68" s="111">
        <v>0</v>
      </c>
      <c r="Y68" s="17"/>
      <c r="Z68" s="11">
        <v>0</v>
      </c>
      <c r="AA68" s="18"/>
      <c r="AB68" s="12">
        <v>0</v>
      </c>
      <c r="AC68" s="13">
        <v>0</v>
      </c>
      <c r="AD68" s="11">
        <v>0</v>
      </c>
      <c r="AE68" s="111">
        <v>0</v>
      </c>
      <c r="AF68" s="112">
        <v>0</v>
      </c>
      <c r="AG68" s="113"/>
      <c r="AH68" s="30"/>
      <c r="AI68" s="30"/>
      <c r="AJ68" s="30"/>
      <c r="AK68" s="30"/>
      <c r="AL68" s="30"/>
    </row>
    <row r="69" spans="1:38" ht="15">
      <c r="A69" s="17"/>
      <c r="B69" s="31"/>
      <c r="C69" s="31"/>
      <c r="D69" s="31"/>
      <c r="E69" s="31"/>
      <c r="F69" s="31"/>
      <c r="G69" s="17"/>
      <c r="H69" s="17"/>
      <c r="I69" s="17"/>
      <c r="J69" s="43">
        <v>0</v>
      </c>
      <c r="K69" s="17"/>
      <c r="L69" s="11">
        <v>0</v>
      </c>
      <c r="M69" s="18"/>
      <c r="N69" s="12">
        <v>0</v>
      </c>
      <c r="O69" s="13">
        <v>0</v>
      </c>
      <c r="P69" s="111">
        <v>0</v>
      </c>
      <c r="Q69" s="111">
        <v>0</v>
      </c>
      <c r="R69" s="17"/>
      <c r="S69" s="11">
        <v>0</v>
      </c>
      <c r="T69" s="18"/>
      <c r="U69" s="12">
        <v>0</v>
      </c>
      <c r="V69" s="13">
        <v>0</v>
      </c>
      <c r="W69" s="111">
        <v>0</v>
      </c>
      <c r="X69" s="111">
        <v>0</v>
      </c>
      <c r="Y69" s="17"/>
      <c r="Z69" s="11">
        <v>0</v>
      </c>
      <c r="AA69" s="18"/>
      <c r="AB69" s="12">
        <v>0</v>
      </c>
      <c r="AC69" s="13">
        <v>0</v>
      </c>
      <c r="AD69" s="11">
        <v>0</v>
      </c>
      <c r="AE69" s="111">
        <v>0</v>
      </c>
      <c r="AF69" s="112">
        <v>0</v>
      </c>
      <c r="AG69" s="113"/>
      <c r="AH69" s="30"/>
      <c r="AI69" s="30"/>
      <c r="AJ69" s="30"/>
      <c r="AK69" s="30"/>
      <c r="AL69" s="30"/>
    </row>
    <row r="70" spans="1:38" ht="15">
      <c r="A70" s="17"/>
      <c r="B70" s="31"/>
      <c r="C70" s="31"/>
      <c r="D70" s="31"/>
      <c r="E70" s="31"/>
      <c r="F70" s="31"/>
      <c r="G70" s="17"/>
      <c r="H70" s="17"/>
      <c r="I70" s="17"/>
      <c r="J70" s="43">
        <v>0</v>
      </c>
      <c r="K70" s="17"/>
      <c r="L70" s="11">
        <v>0</v>
      </c>
      <c r="M70" s="18"/>
      <c r="N70" s="12">
        <v>0</v>
      </c>
      <c r="O70" s="13">
        <v>0</v>
      </c>
      <c r="P70" s="111">
        <v>0</v>
      </c>
      <c r="Q70" s="111">
        <v>0</v>
      </c>
      <c r="R70" s="17"/>
      <c r="S70" s="11">
        <v>0</v>
      </c>
      <c r="T70" s="18"/>
      <c r="U70" s="12">
        <v>0</v>
      </c>
      <c r="V70" s="13">
        <v>0</v>
      </c>
      <c r="W70" s="111">
        <v>0</v>
      </c>
      <c r="X70" s="111">
        <v>0</v>
      </c>
      <c r="Y70" s="17"/>
      <c r="Z70" s="11">
        <v>0</v>
      </c>
      <c r="AA70" s="18"/>
      <c r="AB70" s="12">
        <v>0</v>
      </c>
      <c r="AC70" s="13">
        <v>0</v>
      </c>
      <c r="AD70" s="11">
        <v>0</v>
      </c>
      <c r="AE70" s="111">
        <v>0</v>
      </c>
      <c r="AF70" s="112">
        <v>0</v>
      </c>
      <c r="AG70" s="113"/>
      <c r="AH70" s="30"/>
      <c r="AI70" s="30"/>
      <c r="AJ70" s="30"/>
      <c r="AK70" s="30"/>
      <c r="AL70" s="30"/>
    </row>
    <row r="71" spans="1:38" ht="15">
      <c r="A71" s="17"/>
      <c r="B71" s="31"/>
      <c r="C71" s="31"/>
      <c r="D71" s="31"/>
      <c r="E71" s="31"/>
      <c r="F71" s="31"/>
      <c r="G71" s="17"/>
      <c r="H71" s="17"/>
      <c r="I71" s="17"/>
      <c r="J71" s="43">
        <v>0</v>
      </c>
      <c r="K71" s="17"/>
      <c r="L71" s="11">
        <v>0</v>
      </c>
      <c r="M71" s="18"/>
      <c r="N71" s="12">
        <v>0</v>
      </c>
      <c r="O71" s="13">
        <v>0</v>
      </c>
      <c r="P71" s="111">
        <v>0</v>
      </c>
      <c r="Q71" s="111">
        <v>0</v>
      </c>
      <c r="R71" s="17"/>
      <c r="S71" s="11">
        <v>0</v>
      </c>
      <c r="T71" s="18"/>
      <c r="U71" s="12">
        <v>0</v>
      </c>
      <c r="V71" s="13">
        <v>0</v>
      </c>
      <c r="W71" s="111">
        <v>0</v>
      </c>
      <c r="X71" s="111">
        <v>0</v>
      </c>
      <c r="Y71" s="17"/>
      <c r="Z71" s="11">
        <v>0</v>
      </c>
      <c r="AA71" s="18"/>
      <c r="AB71" s="12">
        <v>0</v>
      </c>
      <c r="AC71" s="13">
        <v>0</v>
      </c>
      <c r="AD71" s="11">
        <v>0</v>
      </c>
      <c r="AE71" s="111">
        <v>0</v>
      </c>
      <c r="AF71" s="112">
        <v>0</v>
      </c>
      <c r="AG71" s="113"/>
      <c r="AH71" s="30"/>
      <c r="AI71" s="30"/>
      <c r="AJ71" s="30"/>
      <c r="AK71" s="30"/>
      <c r="AL71" s="30"/>
    </row>
    <row r="72" spans="1:38" ht="15">
      <c r="A72" s="17"/>
      <c r="B72" s="31"/>
      <c r="C72" s="31"/>
      <c r="D72" s="31"/>
      <c r="E72" s="31"/>
      <c r="F72" s="31"/>
      <c r="G72" s="17"/>
      <c r="H72" s="17"/>
      <c r="I72" s="17"/>
      <c r="J72" s="43">
        <v>0</v>
      </c>
      <c r="K72" s="17"/>
      <c r="L72" s="11">
        <v>0</v>
      </c>
      <c r="M72" s="18"/>
      <c r="N72" s="12">
        <v>0</v>
      </c>
      <c r="O72" s="13">
        <v>0</v>
      </c>
      <c r="P72" s="111">
        <v>0</v>
      </c>
      <c r="Q72" s="111">
        <v>0</v>
      </c>
      <c r="R72" s="17"/>
      <c r="S72" s="11">
        <v>0</v>
      </c>
      <c r="T72" s="18"/>
      <c r="U72" s="12">
        <v>0</v>
      </c>
      <c r="V72" s="13">
        <v>0</v>
      </c>
      <c r="W72" s="111">
        <v>0</v>
      </c>
      <c r="X72" s="111">
        <v>0</v>
      </c>
      <c r="Y72" s="17"/>
      <c r="Z72" s="11">
        <v>0</v>
      </c>
      <c r="AA72" s="18"/>
      <c r="AB72" s="12">
        <v>0</v>
      </c>
      <c r="AC72" s="13">
        <v>0</v>
      </c>
      <c r="AD72" s="11">
        <v>0</v>
      </c>
      <c r="AE72" s="111">
        <v>0</v>
      </c>
      <c r="AF72" s="112">
        <v>0</v>
      </c>
      <c r="AG72" s="113"/>
      <c r="AH72" s="30"/>
      <c r="AI72" s="30"/>
      <c r="AJ72" s="30"/>
      <c r="AK72" s="30"/>
      <c r="AL72" s="30"/>
    </row>
    <row r="73" spans="1:38" ht="15">
      <c r="A73" s="17"/>
      <c r="B73" s="31"/>
      <c r="C73" s="31"/>
      <c r="D73" s="31"/>
      <c r="E73" s="31"/>
      <c r="F73" s="31"/>
      <c r="G73" s="17"/>
      <c r="H73" s="17"/>
      <c r="I73" s="17"/>
      <c r="J73" s="43">
        <v>0</v>
      </c>
      <c r="K73" s="17"/>
      <c r="L73" s="11">
        <v>0</v>
      </c>
      <c r="M73" s="18"/>
      <c r="N73" s="12">
        <v>0</v>
      </c>
      <c r="O73" s="13">
        <v>0</v>
      </c>
      <c r="P73" s="111">
        <v>0</v>
      </c>
      <c r="Q73" s="111">
        <v>0</v>
      </c>
      <c r="R73" s="17"/>
      <c r="S73" s="11">
        <v>0</v>
      </c>
      <c r="T73" s="18"/>
      <c r="U73" s="12">
        <v>0</v>
      </c>
      <c r="V73" s="13">
        <v>0</v>
      </c>
      <c r="W73" s="111">
        <v>0</v>
      </c>
      <c r="X73" s="111">
        <v>0</v>
      </c>
      <c r="Y73" s="17"/>
      <c r="Z73" s="11">
        <v>0</v>
      </c>
      <c r="AA73" s="18"/>
      <c r="AB73" s="12">
        <v>0</v>
      </c>
      <c r="AC73" s="13">
        <v>0</v>
      </c>
      <c r="AD73" s="11">
        <v>0</v>
      </c>
      <c r="AE73" s="111">
        <v>0</v>
      </c>
      <c r="AF73" s="112">
        <v>0</v>
      </c>
      <c r="AG73" s="113"/>
      <c r="AH73" s="30"/>
      <c r="AI73" s="30"/>
      <c r="AJ73" s="30"/>
      <c r="AK73" s="30"/>
      <c r="AL73" s="30"/>
    </row>
    <row r="74" spans="1:38" ht="15">
      <c r="A74" s="17"/>
      <c r="B74" s="31"/>
      <c r="C74" s="31"/>
      <c r="D74" s="31"/>
      <c r="E74" s="31"/>
      <c r="F74" s="31"/>
      <c r="G74" s="17"/>
      <c r="H74" s="17"/>
      <c r="I74" s="17"/>
      <c r="J74" s="43">
        <v>0</v>
      </c>
      <c r="K74" s="17"/>
      <c r="L74" s="11">
        <v>0</v>
      </c>
      <c r="M74" s="18"/>
      <c r="N74" s="12">
        <v>0</v>
      </c>
      <c r="O74" s="13">
        <v>0</v>
      </c>
      <c r="P74" s="11">
        <v>0</v>
      </c>
      <c r="Q74" s="11">
        <v>0</v>
      </c>
      <c r="R74" s="17"/>
      <c r="S74" s="11">
        <v>0</v>
      </c>
      <c r="T74" s="18"/>
      <c r="U74" s="12">
        <v>0</v>
      </c>
      <c r="V74" s="13">
        <v>0</v>
      </c>
      <c r="W74" s="11">
        <v>0</v>
      </c>
      <c r="X74" s="11">
        <v>0</v>
      </c>
      <c r="Y74" s="17"/>
      <c r="Z74" s="11">
        <v>0</v>
      </c>
      <c r="AA74" s="18"/>
      <c r="AB74" s="12">
        <v>0</v>
      </c>
      <c r="AC74" s="13">
        <v>0</v>
      </c>
      <c r="AD74" s="11">
        <v>0</v>
      </c>
      <c r="AE74" s="11">
        <v>0</v>
      </c>
      <c r="AF74" s="14">
        <v>0</v>
      </c>
      <c r="AG74" s="113"/>
      <c r="AH74" s="30"/>
      <c r="AI74" s="30"/>
      <c r="AJ74" s="30"/>
      <c r="AK74" s="30"/>
      <c r="AL74" s="30"/>
    </row>
    <row r="75" spans="1:38" ht="15">
      <c r="A75" s="126"/>
      <c r="B75" s="127"/>
      <c r="C75" s="127"/>
      <c r="D75" s="127"/>
      <c r="E75" s="127"/>
      <c r="F75" s="127"/>
      <c r="G75" s="126"/>
      <c r="H75" s="126"/>
      <c r="I75" s="126"/>
      <c r="J75" s="43">
        <v>0</v>
      </c>
      <c r="K75" s="17"/>
      <c r="L75" s="11">
        <v>0</v>
      </c>
      <c r="M75" s="18"/>
      <c r="N75" s="12">
        <v>0</v>
      </c>
      <c r="O75" s="13">
        <v>0</v>
      </c>
      <c r="P75" s="11">
        <v>0</v>
      </c>
      <c r="Q75" s="11">
        <v>0</v>
      </c>
      <c r="R75" s="17"/>
      <c r="S75" s="11">
        <v>0</v>
      </c>
      <c r="T75" s="18"/>
      <c r="U75" s="12">
        <v>0</v>
      </c>
      <c r="V75" s="13">
        <v>0</v>
      </c>
      <c r="W75" s="11">
        <v>0</v>
      </c>
      <c r="X75" s="11">
        <v>0</v>
      </c>
      <c r="Y75" s="17"/>
      <c r="Z75" s="11">
        <v>0</v>
      </c>
      <c r="AA75" s="18"/>
      <c r="AB75" s="12">
        <v>0</v>
      </c>
      <c r="AC75" s="13">
        <v>0</v>
      </c>
      <c r="AD75" s="11">
        <v>0</v>
      </c>
      <c r="AE75" s="11">
        <v>0</v>
      </c>
      <c r="AF75" s="14">
        <v>0</v>
      </c>
      <c r="AG75" s="39"/>
      <c r="AH75" s="30"/>
      <c r="AI75" s="30"/>
      <c r="AJ75" s="30"/>
      <c r="AK75" s="30"/>
      <c r="AL75" s="30"/>
    </row>
    <row r="76" spans="1:38" ht="15">
      <c r="A76" s="126"/>
      <c r="B76" s="127"/>
      <c r="C76" s="127"/>
      <c r="D76" s="127"/>
      <c r="E76" s="127"/>
      <c r="F76" s="127"/>
      <c r="G76" s="126"/>
      <c r="H76" s="126"/>
      <c r="I76" s="126"/>
      <c r="J76" s="43">
        <v>0</v>
      </c>
      <c r="K76" s="17"/>
      <c r="L76" s="11">
        <v>0</v>
      </c>
      <c r="M76" s="18"/>
      <c r="N76" s="12">
        <v>0</v>
      </c>
      <c r="O76" s="13">
        <v>0</v>
      </c>
      <c r="P76" s="11">
        <v>0</v>
      </c>
      <c r="Q76" s="11">
        <v>0</v>
      </c>
      <c r="R76" s="17"/>
      <c r="S76" s="11">
        <v>0</v>
      </c>
      <c r="T76" s="18"/>
      <c r="U76" s="12">
        <v>0</v>
      </c>
      <c r="V76" s="13">
        <v>0</v>
      </c>
      <c r="W76" s="11">
        <v>0</v>
      </c>
      <c r="X76" s="11">
        <v>0</v>
      </c>
      <c r="Y76" s="17"/>
      <c r="Z76" s="11">
        <v>0</v>
      </c>
      <c r="AA76" s="18"/>
      <c r="AB76" s="12">
        <v>0</v>
      </c>
      <c r="AC76" s="13">
        <v>0</v>
      </c>
      <c r="AD76" s="11">
        <v>0</v>
      </c>
      <c r="AE76" s="11">
        <v>0</v>
      </c>
      <c r="AF76" s="14">
        <v>0</v>
      </c>
      <c r="AG76" s="39"/>
      <c r="AH76" s="30"/>
      <c r="AI76" s="30"/>
      <c r="AJ76" s="30"/>
      <c r="AK76" s="30"/>
      <c r="AL76" s="30"/>
    </row>
    <row r="77" spans="1:38" ht="15">
      <c r="A77" s="126"/>
      <c r="B77" s="127"/>
      <c r="C77" s="127"/>
      <c r="D77" s="127"/>
      <c r="E77" s="127"/>
      <c r="F77" s="127"/>
      <c r="G77" s="126"/>
      <c r="H77" s="126"/>
      <c r="I77" s="126"/>
      <c r="J77" s="43">
        <v>0</v>
      </c>
      <c r="K77" s="17"/>
      <c r="L77" s="11">
        <v>0</v>
      </c>
      <c r="M77" s="18"/>
      <c r="N77" s="12">
        <v>0</v>
      </c>
      <c r="O77" s="13">
        <v>0</v>
      </c>
      <c r="P77" s="11">
        <v>0</v>
      </c>
      <c r="Q77" s="11">
        <v>0</v>
      </c>
      <c r="R77" s="17"/>
      <c r="S77" s="11">
        <v>0</v>
      </c>
      <c r="T77" s="18"/>
      <c r="U77" s="12">
        <v>0</v>
      </c>
      <c r="V77" s="13">
        <v>0</v>
      </c>
      <c r="W77" s="11">
        <v>0</v>
      </c>
      <c r="X77" s="11">
        <v>0</v>
      </c>
      <c r="Y77" s="17"/>
      <c r="Z77" s="11">
        <v>0</v>
      </c>
      <c r="AA77" s="18"/>
      <c r="AB77" s="12">
        <v>0</v>
      </c>
      <c r="AC77" s="13">
        <v>0</v>
      </c>
      <c r="AD77" s="11">
        <v>0</v>
      </c>
      <c r="AE77" s="11">
        <v>0</v>
      </c>
      <c r="AF77" s="14">
        <v>0</v>
      </c>
      <c r="AG77" s="39"/>
      <c r="AH77" s="30"/>
      <c r="AI77" s="30"/>
      <c r="AJ77" s="30"/>
      <c r="AK77" s="30"/>
      <c r="AL77" s="30"/>
    </row>
    <row r="78" spans="1:38" ht="15">
      <c r="A78" s="126"/>
      <c r="B78" s="127"/>
      <c r="C78" s="127"/>
      <c r="D78" s="127"/>
      <c r="E78" s="127"/>
      <c r="F78" s="127"/>
      <c r="G78" s="126"/>
      <c r="H78" s="126"/>
      <c r="I78" s="126"/>
      <c r="J78" s="43">
        <v>0</v>
      </c>
      <c r="K78" s="17"/>
      <c r="L78" s="11">
        <v>0</v>
      </c>
      <c r="M78" s="18"/>
      <c r="N78" s="12">
        <v>0</v>
      </c>
      <c r="O78" s="13">
        <v>0</v>
      </c>
      <c r="P78" s="11">
        <v>0</v>
      </c>
      <c r="Q78" s="11">
        <v>0</v>
      </c>
      <c r="R78" s="17"/>
      <c r="S78" s="11">
        <v>0</v>
      </c>
      <c r="T78" s="18"/>
      <c r="U78" s="12">
        <v>0</v>
      </c>
      <c r="V78" s="13">
        <v>0</v>
      </c>
      <c r="W78" s="11">
        <v>0</v>
      </c>
      <c r="X78" s="11">
        <v>0</v>
      </c>
      <c r="Y78" s="17"/>
      <c r="Z78" s="11">
        <v>0</v>
      </c>
      <c r="AA78" s="18"/>
      <c r="AB78" s="12">
        <v>0</v>
      </c>
      <c r="AC78" s="13">
        <v>0</v>
      </c>
      <c r="AD78" s="11">
        <v>0</v>
      </c>
      <c r="AE78" s="11">
        <v>0</v>
      </c>
      <c r="AF78" s="14">
        <v>0</v>
      </c>
      <c r="AG78" s="39"/>
      <c r="AH78" s="30"/>
      <c r="AI78" s="30"/>
      <c r="AJ78" s="30"/>
      <c r="AK78" s="30"/>
      <c r="AL78" s="30"/>
    </row>
    <row r="79" spans="1:38" ht="15">
      <c r="A79" s="126"/>
      <c r="B79" s="127"/>
      <c r="C79" s="127"/>
      <c r="D79" s="127"/>
      <c r="E79" s="127"/>
      <c r="F79" s="127"/>
      <c r="G79" s="126"/>
      <c r="H79" s="126"/>
      <c r="I79" s="126"/>
      <c r="J79" s="43">
        <v>0</v>
      </c>
      <c r="K79" s="17"/>
      <c r="L79" s="11">
        <v>0</v>
      </c>
      <c r="M79" s="18"/>
      <c r="N79" s="12">
        <v>0</v>
      </c>
      <c r="O79" s="13">
        <v>0</v>
      </c>
      <c r="P79" s="11">
        <v>0</v>
      </c>
      <c r="Q79" s="11">
        <v>0</v>
      </c>
      <c r="R79" s="17"/>
      <c r="S79" s="11">
        <v>0</v>
      </c>
      <c r="T79" s="18"/>
      <c r="U79" s="12">
        <v>0</v>
      </c>
      <c r="V79" s="13">
        <v>0</v>
      </c>
      <c r="W79" s="11">
        <v>0</v>
      </c>
      <c r="X79" s="11">
        <v>0</v>
      </c>
      <c r="Y79" s="17"/>
      <c r="Z79" s="11">
        <v>0</v>
      </c>
      <c r="AA79" s="18"/>
      <c r="AB79" s="12">
        <v>0</v>
      </c>
      <c r="AC79" s="13">
        <v>0</v>
      </c>
      <c r="AD79" s="11">
        <v>0</v>
      </c>
      <c r="AE79" s="11">
        <v>0</v>
      </c>
      <c r="AF79" s="14">
        <v>0</v>
      </c>
      <c r="AG79" s="39"/>
      <c r="AH79" s="30"/>
      <c r="AI79" s="30"/>
      <c r="AJ79" s="30"/>
      <c r="AK79" s="30"/>
      <c r="AL79" s="30"/>
    </row>
    <row r="80" spans="1:38" ht="15">
      <c r="A80" s="126"/>
      <c r="B80" s="127"/>
      <c r="C80" s="127"/>
      <c r="D80" s="127"/>
      <c r="E80" s="127"/>
      <c r="F80" s="127"/>
      <c r="G80" s="126"/>
      <c r="H80" s="126"/>
      <c r="I80" s="126"/>
      <c r="J80" s="43">
        <v>0</v>
      </c>
      <c r="K80" s="17"/>
      <c r="L80" s="11">
        <v>0</v>
      </c>
      <c r="M80" s="18"/>
      <c r="N80" s="12">
        <v>0</v>
      </c>
      <c r="O80" s="13">
        <v>0</v>
      </c>
      <c r="P80" s="11">
        <v>0</v>
      </c>
      <c r="Q80" s="11">
        <v>0</v>
      </c>
      <c r="R80" s="17"/>
      <c r="S80" s="11">
        <v>0</v>
      </c>
      <c r="T80" s="18"/>
      <c r="U80" s="12">
        <v>0</v>
      </c>
      <c r="V80" s="13">
        <v>0</v>
      </c>
      <c r="W80" s="11">
        <v>0</v>
      </c>
      <c r="X80" s="11">
        <v>0</v>
      </c>
      <c r="Y80" s="17"/>
      <c r="Z80" s="11">
        <v>0</v>
      </c>
      <c r="AA80" s="18"/>
      <c r="AB80" s="12">
        <v>0</v>
      </c>
      <c r="AC80" s="13">
        <v>0</v>
      </c>
      <c r="AD80" s="11">
        <v>0</v>
      </c>
      <c r="AE80" s="11">
        <v>0</v>
      </c>
      <c r="AF80" s="14">
        <v>0</v>
      </c>
      <c r="AG80" s="39"/>
      <c r="AH80" s="30"/>
      <c r="AI80" s="30"/>
      <c r="AJ80" s="30"/>
      <c r="AK80" s="30"/>
      <c r="AL80" s="30"/>
    </row>
    <row r="81" spans="1:38" ht="15">
      <c r="A81" s="126"/>
      <c r="B81" s="127"/>
      <c r="C81" s="127"/>
      <c r="D81" s="127"/>
      <c r="E81" s="127"/>
      <c r="F81" s="127"/>
      <c r="G81" s="126"/>
      <c r="H81" s="126"/>
      <c r="I81" s="126"/>
      <c r="J81" s="43">
        <v>0</v>
      </c>
      <c r="K81" s="17"/>
      <c r="L81" s="11">
        <v>0</v>
      </c>
      <c r="M81" s="18"/>
      <c r="N81" s="12">
        <v>0</v>
      </c>
      <c r="O81" s="13">
        <v>0</v>
      </c>
      <c r="P81" s="11">
        <v>0</v>
      </c>
      <c r="Q81" s="11">
        <v>0</v>
      </c>
      <c r="R81" s="17"/>
      <c r="S81" s="11">
        <v>0</v>
      </c>
      <c r="T81" s="18"/>
      <c r="U81" s="12">
        <v>0</v>
      </c>
      <c r="V81" s="13">
        <v>0</v>
      </c>
      <c r="W81" s="11">
        <v>0</v>
      </c>
      <c r="X81" s="11">
        <v>0</v>
      </c>
      <c r="Y81" s="17"/>
      <c r="Z81" s="11">
        <v>0</v>
      </c>
      <c r="AA81" s="18"/>
      <c r="AB81" s="12">
        <v>0</v>
      </c>
      <c r="AC81" s="13">
        <v>0</v>
      </c>
      <c r="AD81" s="11">
        <v>0</v>
      </c>
      <c r="AE81" s="11">
        <v>0</v>
      </c>
      <c r="AF81" s="14">
        <v>0</v>
      </c>
      <c r="AG81" s="39"/>
      <c r="AH81" s="30"/>
      <c r="AI81" s="30"/>
      <c r="AJ81" s="30"/>
      <c r="AK81" s="30"/>
      <c r="AL81" s="30"/>
    </row>
    <row r="82" spans="1:38" ht="15">
      <c r="A82" s="126"/>
      <c r="B82" s="127"/>
      <c r="C82" s="127"/>
      <c r="D82" s="127"/>
      <c r="E82" s="127"/>
      <c r="F82" s="127"/>
      <c r="G82" s="126"/>
      <c r="H82" s="126"/>
      <c r="I82" s="126"/>
      <c r="J82" s="43">
        <v>0</v>
      </c>
      <c r="K82" s="17"/>
      <c r="L82" s="11">
        <v>0</v>
      </c>
      <c r="M82" s="18"/>
      <c r="N82" s="12">
        <v>0</v>
      </c>
      <c r="O82" s="13">
        <v>0</v>
      </c>
      <c r="P82" s="11">
        <v>0</v>
      </c>
      <c r="Q82" s="11">
        <v>0</v>
      </c>
      <c r="R82" s="17"/>
      <c r="S82" s="11">
        <v>0</v>
      </c>
      <c r="T82" s="18"/>
      <c r="U82" s="12">
        <v>0</v>
      </c>
      <c r="V82" s="13">
        <v>0</v>
      </c>
      <c r="W82" s="11">
        <v>0</v>
      </c>
      <c r="X82" s="11">
        <v>0</v>
      </c>
      <c r="Y82" s="17"/>
      <c r="Z82" s="11">
        <v>0</v>
      </c>
      <c r="AA82" s="18"/>
      <c r="AB82" s="12">
        <v>0</v>
      </c>
      <c r="AC82" s="13">
        <v>0</v>
      </c>
      <c r="AD82" s="11">
        <v>0</v>
      </c>
      <c r="AE82" s="11">
        <v>0</v>
      </c>
      <c r="AF82" s="14">
        <v>0</v>
      </c>
      <c r="AG82" s="39"/>
      <c r="AH82" s="30"/>
      <c r="AI82" s="30"/>
      <c r="AJ82" s="30"/>
      <c r="AK82" s="30"/>
      <c r="AL82" s="30"/>
    </row>
    <row r="83" spans="1:38" ht="15">
      <c r="A83" s="126"/>
      <c r="B83" s="127"/>
      <c r="C83" s="127"/>
      <c r="D83" s="127"/>
      <c r="E83" s="127"/>
      <c r="F83" s="127"/>
      <c r="G83" s="126"/>
      <c r="H83" s="126"/>
      <c r="I83" s="126"/>
      <c r="J83" s="43">
        <v>0</v>
      </c>
      <c r="K83" s="17"/>
      <c r="L83" s="11">
        <v>0</v>
      </c>
      <c r="M83" s="18"/>
      <c r="N83" s="12">
        <v>0</v>
      </c>
      <c r="O83" s="13">
        <v>0</v>
      </c>
      <c r="P83" s="11">
        <v>0</v>
      </c>
      <c r="Q83" s="11">
        <v>0</v>
      </c>
      <c r="R83" s="17"/>
      <c r="S83" s="11">
        <v>0</v>
      </c>
      <c r="T83" s="18"/>
      <c r="U83" s="12">
        <v>0</v>
      </c>
      <c r="V83" s="13">
        <v>0</v>
      </c>
      <c r="W83" s="11">
        <v>0</v>
      </c>
      <c r="X83" s="11">
        <v>0</v>
      </c>
      <c r="Y83" s="17"/>
      <c r="Z83" s="11">
        <v>0</v>
      </c>
      <c r="AA83" s="18"/>
      <c r="AB83" s="12">
        <v>0</v>
      </c>
      <c r="AC83" s="13">
        <v>0</v>
      </c>
      <c r="AD83" s="11">
        <v>0</v>
      </c>
      <c r="AE83" s="11">
        <v>0</v>
      </c>
      <c r="AF83" s="14">
        <v>0</v>
      </c>
      <c r="AG83" s="39"/>
      <c r="AH83" s="30"/>
      <c r="AI83" s="30"/>
      <c r="AJ83" s="30"/>
      <c r="AK83" s="30"/>
      <c r="AL83" s="30"/>
    </row>
    <row r="84" spans="1:38" ht="15">
      <c r="A84" s="126"/>
      <c r="B84" s="127"/>
      <c r="C84" s="127"/>
      <c r="D84" s="127"/>
      <c r="E84" s="127"/>
      <c r="F84" s="127"/>
      <c r="G84" s="126"/>
      <c r="H84" s="126"/>
      <c r="I84" s="126"/>
      <c r="J84" s="43">
        <v>0</v>
      </c>
      <c r="K84" s="17"/>
      <c r="L84" s="11">
        <v>0</v>
      </c>
      <c r="M84" s="18"/>
      <c r="N84" s="12">
        <v>0</v>
      </c>
      <c r="O84" s="13">
        <v>0</v>
      </c>
      <c r="P84" s="11">
        <v>0</v>
      </c>
      <c r="Q84" s="11">
        <v>0</v>
      </c>
      <c r="R84" s="17"/>
      <c r="S84" s="11">
        <v>0</v>
      </c>
      <c r="T84" s="18"/>
      <c r="U84" s="12">
        <v>0</v>
      </c>
      <c r="V84" s="13">
        <v>0</v>
      </c>
      <c r="W84" s="11">
        <v>0</v>
      </c>
      <c r="X84" s="11">
        <v>0</v>
      </c>
      <c r="Y84" s="17"/>
      <c r="Z84" s="11">
        <v>0</v>
      </c>
      <c r="AA84" s="18"/>
      <c r="AB84" s="12">
        <v>0</v>
      </c>
      <c r="AC84" s="13">
        <v>0</v>
      </c>
      <c r="AD84" s="11">
        <v>0</v>
      </c>
      <c r="AE84" s="11">
        <v>0</v>
      </c>
      <c r="AF84" s="14">
        <v>0</v>
      </c>
      <c r="AG84" s="39"/>
      <c r="AH84" s="30"/>
      <c r="AI84" s="30"/>
      <c r="AJ84" s="30"/>
      <c r="AK84" s="30"/>
      <c r="AL84" s="30"/>
    </row>
    <row r="85" spans="1:38" ht="15">
      <c r="A85" s="126"/>
      <c r="B85" s="127"/>
      <c r="C85" s="127"/>
      <c r="D85" s="127"/>
      <c r="E85" s="127"/>
      <c r="F85" s="127"/>
      <c r="G85" s="126"/>
      <c r="H85" s="126"/>
      <c r="I85" s="126"/>
      <c r="J85" s="43">
        <v>0</v>
      </c>
      <c r="K85" s="17"/>
      <c r="L85" s="11">
        <v>0</v>
      </c>
      <c r="M85" s="18"/>
      <c r="N85" s="12">
        <v>0</v>
      </c>
      <c r="O85" s="13">
        <v>0</v>
      </c>
      <c r="P85" s="11">
        <v>0</v>
      </c>
      <c r="Q85" s="11">
        <v>0</v>
      </c>
      <c r="R85" s="17"/>
      <c r="S85" s="11">
        <v>0</v>
      </c>
      <c r="T85" s="18"/>
      <c r="U85" s="12">
        <v>0</v>
      </c>
      <c r="V85" s="13">
        <v>0</v>
      </c>
      <c r="W85" s="11">
        <v>0</v>
      </c>
      <c r="X85" s="11">
        <v>0</v>
      </c>
      <c r="Y85" s="17"/>
      <c r="Z85" s="11">
        <v>0</v>
      </c>
      <c r="AA85" s="18"/>
      <c r="AB85" s="12">
        <v>0</v>
      </c>
      <c r="AC85" s="13">
        <v>0</v>
      </c>
      <c r="AD85" s="11">
        <v>0</v>
      </c>
      <c r="AE85" s="11">
        <v>0</v>
      </c>
      <c r="AF85" s="14">
        <v>0</v>
      </c>
      <c r="AG85" s="39"/>
      <c r="AH85" s="30"/>
      <c r="AI85" s="30"/>
      <c r="AJ85" s="30"/>
      <c r="AK85" s="30"/>
      <c r="AL85" s="30"/>
    </row>
    <row r="86" spans="1:38" ht="15">
      <c r="A86" s="126"/>
      <c r="B86" s="127"/>
      <c r="C86" s="127"/>
      <c r="D86" s="127"/>
      <c r="E86" s="127"/>
      <c r="F86" s="127"/>
      <c r="G86" s="126"/>
      <c r="H86" s="126"/>
      <c r="I86" s="126"/>
      <c r="J86" s="43">
        <v>0</v>
      </c>
      <c r="K86" s="17"/>
      <c r="L86" s="11">
        <v>0</v>
      </c>
      <c r="M86" s="18"/>
      <c r="N86" s="12">
        <v>0</v>
      </c>
      <c r="O86" s="13">
        <v>0</v>
      </c>
      <c r="P86" s="11">
        <v>0</v>
      </c>
      <c r="Q86" s="11">
        <v>0</v>
      </c>
      <c r="R86" s="17"/>
      <c r="S86" s="11">
        <v>0</v>
      </c>
      <c r="T86" s="18"/>
      <c r="U86" s="12">
        <v>0</v>
      </c>
      <c r="V86" s="13">
        <v>0</v>
      </c>
      <c r="W86" s="11">
        <v>0</v>
      </c>
      <c r="X86" s="11">
        <v>0</v>
      </c>
      <c r="Y86" s="17"/>
      <c r="Z86" s="11">
        <v>0</v>
      </c>
      <c r="AA86" s="18"/>
      <c r="AB86" s="12">
        <v>0</v>
      </c>
      <c r="AC86" s="13">
        <v>0</v>
      </c>
      <c r="AD86" s="11">
        <v>0</v>
      </c>
      <c r="AE86" s="11">
        <v>0</v>
      </c>
      <c r="AF86" s="14">
        <v>0</v>
      </c>
      <c r="AG86" s="39"/>
      <c r="AH86" s="30"/>
      <c r="AI86" s="30"/>
      <c r="AJ86" s="30"/>
      <c r="AK86" s="30"/>
      <c r="AL86" s="30"/>
    </row>
    <row r="87" spans="1:38" ht="15">
      <c r="A87" s="126"/>
      <c r="B87" s="127"/>
      <c r="C87" s="127"/>
      <c r="D87" s="127"/>
      <c r="E87" s="127"/>
      <c r="F87" s="127"/>
      <c r="G87" s="126"/>
      <c r="H87" s="126"/>
      <c r="I87" s="126"/>
      <c r="J87" s="43">
        <v>0</v>
      </c>
      <c r="K87" s="17"/>
      <c r="L87" s="11">
        <v>0</v>
      </c>
      <c r="M87" s="18"/>
      <c r="N87" s="12">
        <v>0</v>
      </c>
      <c r="O87" s="13">
        <v>0</v>
      </c>
      <c r="P87" s="11">
        <v>0</v>
      </c>
      <c r="Q87" s="11">
        <v>0</v>
      </c>
      <c r="R87" s="17"/>
      <c r="S87" s="11">
        <v>0</v>
      </c>
      <c r="T87" s="18"/>
      <c r="U87" s="12">
        <v>0</v>
      </c>
      <c r="V87" s="13">
        <v>0</v>
      </c>
      <c r="W87" s="11">
        <v>0</v>
      </c>
      <c r="X87" s="11">
        <v>0</v>
      </c>
      <c r="Y87" s="17"/>
      <c r="Z87" s="11">
        <v>0</v>
      </c>
      <c r="AA87" s="18"/>
      <c r="AB87" s="12">
        <v>0</v>
      </c>
      <c r="AC87" s="13">
        <v>0</v>
      </c>
      <c r="AD87" s="11">
        <v>0</v>
      </c>
      <c r="AE87" s="11">
        <v>0</v>
      </c>
      <c r="AF87" s="14">
        <v>0</v>
      </c>
      <c r="AG87" s="39"/>
      <c r="AH87" s="30"/>
      <c r="AI87" s="30"/>
      <c r="AJ87" s="30"/>
      <c r="AK87" s="30"/>
      <c r="AL87" s="30"/>
    </row>
    <row r="88" spans="1:38" ht="15">
      <c r="A88" s="126"/>
      <c r="B88" s="127"/>
      <c r="C88" s="127"/>
      <c r="D88" s="127"/>
      <c r="E88" s="127"/>
      <c r="F88" s="127"/>
      <c r="G88" s="126"/>
      <c r="H88" s="126"/>
      <c r="I88" s="126"/>
      <c r="J88" s="43">
        <v>0</v>
      </c>
      <c r="K88" s="17"/>
      <c r="L88" s="11">
        <v>0</v>
      </c>
      <c r="M88" s="18"/>
      <c r="N88" s="12">
        <v>0</v>
      </c>
      <c r="O88" s="13">
        <v>0</v>
      </c>
      <c r="P88" s="11">
        <v>0</v>
      </c>
      <c r="Q88" s="11">
        <v>0</v>
      </c>
      <c r="R88" s="17"/>
      <c r="S88" s="11">
        <v>0</v>
      </c>
      <c r="T88" s="18"/>
      <c r="U88" s="12">
        <v>0</v>
      </c>
      <c r="V88" s="13">
        <v>0</v>
      </c>
      <c r="W88" s="11">
        <v>0</v>
      </c>
      <c r="X88" s="11">
        <v>0</v>
      </c>
      <c r="Y88" s="17"/>
      <c r="Z88" s="11">
        <v>0</v>
      </c>
      <c r="AA88" s="18"/>
      <c r="AB88" s="12">
        <v>0</v>
      </c>
      <c r="AC88" s="13">
        <v>0</v>
      </c>
      <c r="AD88" s="11">
        <v>0</v>
      </c>
      <c r="AE88" s="11">
        <v>0</v>
      </c>
      <c r="AF88" s="14">
        <v>0</v>
      </c>
      <c r="AG88" s="39"/>
      <c r="AH88" s="30"/>
      <c r="AI88" s="30"/>
      <c r="AJ88" s="30"/>
      <c r="AK88" s="30"/>
      <c r="AL88" s="30"/>
    </row>
    <row r="89" spans="1:38" ht="15">
      <c r="A89" s="126"/>
      <c r="B89" s="127"/>
      <c r="C89" s="127"/>
      <c r="D89" s="127"/>
      <c r="E89" s="127"/>
      <c r="F89" s="127"/>
      <c r="G89" s="126"/>
      <c r="H89" s="126"/>
      <c r="I89" s="126"/>
      <c r="J89" s="43">
        <v>0</v>
      </c>
      <c r="K89" s="17"/>
      <c r="L89" s="11">
        <v>0</v>
      </c>
      <c r="M89" s="18"/>
      <c r="N89" s="12">
        <v>0</v>
      </c>
      <c r="O89" s="13">
        <v>0</v>
      </c>
      <c r="P89" s="11">
        <v>0</v>
      </c>
      <c r="Q89" s="11">
        <v>0</v>
      </c>
      <c r="R89" s="17"/>
      <c r="S89" s="11">
        <v>0</v>
      </c>
      <c r="T89" s="18"/>
      <c r="U89" s="12">
        <v>0</v>
      </c>
      <c r="V89" s="13">
        <v>0</v>
      </c>
      <c r="W89" s="11">
        <v>0</v>
      </c>
      <c r="X89" s="11">
        <v>0</v>
      </c>
      <c r="Y89" s="17"/>
      <c r="Z89" s="11">
        <v>0</v>
      </c>
      <c r="AA89" s="18"/>
      <c r="AB89" s="12">
        <v>0</v>
      </c>
      <c r="AC89" s="13">
        <v>0</v>
      </c>
      <c r="AD89" s="11">
        <v>0</v>
      </c>
      <c r="AE89" s="11">
        <v>0</v>
      </c>
      <c r="AF89" s="14">
        <v>0</v>
      </c>
      <c r="AG89" s="39"/>
      <c r="AH89" s="30"/>
      <c r="AI89" s="30"/>
      <c r="AJ89" s="30"/>
      <c r="AK89" s="30"/>
      <c r="AL89" s="30"/>
    </row>
    <row r="90" spans="1:38" ht="15">
      <c r="A90" s="126"/>
      <c r="B90" s="127"/>
      <c r="C90" s="127"/>
      <c r="D90" s="127"/>
      <c r="E90" s="127"/>
      <c r="F90" s="127"/>
      <c r="G90" s="126"/>
      <c r="H90" s="126"/>
      <c r="I90" s="126"/>
      <c r="J90" s="43">
        <v>0</v>
      </c>
      <c r="K90" s="17"/>
      <c r="L90" s="11">
        <v>0</v>
      </c>
      <c r="M90" s="18"/>
      <c r="N90" s="12">
        <v>0</v>
      </c>
      <c r="O90" s="13">
        <v>0</v>
      </c>
      <c r="P90" s="11">
        <v>0</v>
      </c>
      <c r="Q90" s="11">
        <v>0</v>
      </c>
      <c r="R90" s="17"/>
      <c r="S90" s="11">
        <v>0</v>
      </c>
      <c r="T90" s="18"/>
      <c r="U90" s="12">
        <v>0</v>
      </c>
      <c r="V90" s="13">
        <v>0</v>
      </c>
      <c r="W90" s="11">
        <v>0</v>
      </c>
      <c r="X90" s="11">
        <v>0</v>
      </c>
      <c r="Y90" s="17"/>
      <c r="Z90" s="11">
        <v>0</v>
      </c>
      <c r="AA90" s="18"/>
      <c r="AB90" s="12">
        <v>0</v>
      </c>
      <c r="AC90" s="13">
        <v>0</v>
      </c>
      <c r="AD90" s="11">
        <v>0</v>
      </c>
      <c r="AE90" s="11">
        <v>0</v>
      </c>
      <c r="AF90" s="14">
        <v>0</v>
      </c>
      <c r="AG90" s="39"/>
      <c r="AH90" s="30"/>
      <c r="AI90" s="30"/>
      <c r="AJ90" s="30"/>
      <c r="AK90" s="30"/>
      <c r="AL90" s="30"/>
    </row>
    <row r="91" spans="1:38" ht="15">
      <c r="A91" s="126"/>
      <c r="B91" s="127"/>
      <c r="C91" s="127"/>
      <c r="D91" s="127"/>
      <c r="E91" s="127"/>
      <c r="F91" s="127"/>
      <c r="G91" s="126"/>
      <c r="H91" s="126"/>
      <c r="I91" s="126"/>
      <c r="J91" s="43">
        <v>0</v>
      </c>
      <c r="K91" s="17"/>
      <c r="L91" s="11">
        <v>0</v>
      </c>
      <c r="M91" s="18"/>
      <c r="N91" s="12">
        <v>0</v>
      </c>
      <c r="O91" s="13">
        <v>0</v>
      </c>
      <c r="P91" s="11">
        <v>0</v>
      </c>
      <c r="Q91" s="11">
        <v>0</v>
      </c>
      <c r="R91" s="17"/>
      <c r="S91" s="11">
        <v>0</v>
      </c>
      <c r="T91" s="18"/>
      <c r="U91" s="12">
        <v>0</v>
      </c>
      <c r="V91" s="13">
        <v>0</v>
      </c>
      <c r="W91" s="11">
        <v>0</v>
      </c>
      <c r="X91" s="11">
        <v>0</v>
      </c>
      <c r="Y91" s="17"/>
      <c r="Z91" s="11">
        <v>0</v>
      </c>
      <c r="AA91" s="18"/>
      <c r="AB91" s="12">
        <v>0</v>
      </c>
      <c r="AC91" s="13">
        <v>0</v>
      </c>
      <c r="AD91" s="11">
        <v>0</v>
      </c>
      <c r="AE91" s="11">
        <v>0</v>
      </c>
      <c r="AF91" s="14">
        <v>0</v>
      </c>
      <c r="AG91" s="39"/>
      <c r="AH91" s="30"/>
      <c r="AI91" s="30"/>
      <c r="AJ91" s="30"/>
      <c r="AK91" s="30"/>
      <c r="AL91" s="30"/>
    </row>
    <row r="92" spans="1:38" ht="15">
      <c r="A92" s="126"/>
      <c r="B92" s="127"/>
      <c r="C92" s="127"/>
      <c r="D92" s="127"/>
      <c r="E92" s="127"/>
      <c r="F92" s="127"/>
      <c r="G92" s="126"/>
      <c r="H92" s="126"/>
      <c r="I92" s="126"/>
      <c r="J92" s="43">
        <v>0</v>
      </c>
      <c r="K92" s="17"/>
      <c r="L92" s="11">
        <v>0</v>
      </c>
      <c r="M92" s="18"/>
      <c r="N92" s="12">
        <v>0</v>
      </c>
      <c r="O92" s="13">
        <v>0</v>
      </c>
      <c r="P92" s="11">
        <v>0</v>
      </c>
      <c r="Q92" s="11">
        <v>0</v>
      </c>
      <c r="R92" s="17"/>
      <c r="S92" s="11">
        <v>0</v>
      </c>
      <c r="T92" s="18"/>
      <c r="U92" s="12">
        <v>0</v>
      </c>
      <c r="V92" s="13">
        <v>0</v>
      </c>
      <c r="W92" s="11">
        <v>0</v>
      </c>
      <c r="X92" s="11">
        <v>0</v>
      </c>
      <c r="Y92" s="17"/>
      <c r="Z92" s="11">
        <v>0</v>
      </c>
      <c r="AA92" s="18"/>
      <c r="AB92" s="12">
        <v>0</v>
      </c>
      <c r="AC92" s="13">
        <v>0</v>
      </c>
      <c r="AD92" s="11">
        <v>0</v>
      </c>
      <c r="AE92" s="11">
        <v>0</v>
      </c>
      <c r="AF92" s="14">
        <v>0</v>
      </c>
      <c r="AG92" s="39"/>
      <c r="AH92" s="30"/>
      <c r="AI92" s="30"/>
      <c r="AJ92" s="30"/>
      <c r="AK92" s="30"/>
      <c r="AL92" s="30"/>
    </row>
    <row r="93" spans="1:38" ht="15">
      <c r="A93" s="126"/>
      <c r="B93" s="127"/>
      <c r="C93" s="127"/>
      <c r="D93" s="127"/>
      <c r="E93" s="127"/>
      <c r="F93" s="127"/>
      <c r="G93" s="126"/>
      <c r="H93" s="126"/>
      <c r="I93" s="126"/>
      <c r="J93" s="43">
        <v>0</v>
      </c>
      <c r="K93" s="17"/>
      <c r="L93" s="11">
        <v>0</v>
      </c>
      <c r="M93" s="18"/>
      <c r="N93" s="12">
        <v>0</v>
      </c>
      <c r="O93" s="13">
        <v>0</v>
      </c>
      <c r="P93" s="11">
        <v>0</v>
      </c>
      <c r="Q93" s="11">
        <v>0</v>
      </c>
      <c r="R93" s="17"/>
      <c r="S93" s="11">
        <v>0</v>
      </c>
      <c r="T93" s="18"/>
      <c r="U93" s="12">
        <v>0</v>
      </c>
      <c r="V93" s="13">
        <v>0</v>
      </c>
      <c r="W93" s="11">
        <v>0</v>
      </c>
      <c r="X93" s="11">
        <v>0</v>
      </c>
      <c r="Y93" s="17"/>
      <c r="Z93" s="11">
        <v>0</v>
      </c>
      <c r="AA93" s="18"/>
      <c r="AB93" s="12">
        <v>0</v>
      </c>
      <c r="AC93" s="13">
        <v>0</v>
      </c>
      <c r="AD93" s="11">
        <v>0</v>
      </c>
      <c r="AE93" s="11">
        <v>0</v>
      </c>
      <c r="AF93" s="14">
        <v>0</v>
      </c>
      <c r="AG93" s="39"/>
      <c r="AH93" s="30"/>
      <c r="AI93" s="30"/>
      <c r="AJ93" s="30"/>
      <c r="AK93" s="30"/>
      <c r="AL93" s="30"/>
    </row>
    <row r="94" spans="1:38" ht="15">
      <c r="A94" s="126"/>
      <c r="B94" s="127"/>
      <c r="C94" s="127"/>
      <c r="D94" s="127"/>
      <c r="E94" s="127"/>
      <c r="F94" s="127"/>
      <c r="G94" s="126"/>
      <c r="H94" s="126"/>
      <c r="I94" s="126"/>
      <c r="J94" s="43">
        <v>0</v>
      </c>
      <c r="K94" s="17"/>
      <c r="L94" s="11">
        <v>0</v>
      </c>
      <c r="M94" s="18"/>
      <c r="N94" s="12">
        <v>0</v>
      </c>
      <c r="O94" s="13">
        <v>0</v>
      </c>
      <c r="P94" s="11">
        <v>0</v>
      </c>
      <c r="Q94" s="11">
        <v>0</v>
      </c>
      <c r="R94" s="17"/>
      <c r="S94" s="11">
        <v>0</v>
      </c>
      <c r="T94" s="18"/>
      <c r="U94" s="12">
        <v>0</v>
      </c>
      <c r="V94" s="13">
        <v>0</v>
      </c>
      <c r="W94" s="11">
        <v>0</v>
      </c>
      <c r="X94" s="11">
        <v>0</v>
      </c>
      <c r="Y94" s="17"/>
      <c r="Z94" s="11">
        <v>0</v>
      </c>
      <c r="AA94" s="18"/>
      <c r="AB94" s="12">
        <v>0</v>
      </c>
      <c r="AC94" s="13">
        <v>0</v>
      </c>
      <c r="AD94" s="11">
        <v>0</v>
      </c>
      <c r="AE94" s="11">
        <v>0</v>
      </c>
      <c r="AF94" s="14">
        <v>0</v>
      </c>
      <c r="AG94" s="39"/>
      <c r="AH94" s="30"/>
      <c r="AI94" s="30"/>
      <c r="AJ94" s="30"/>
      <c r="AK94" s="30"/>
      <c r="AL94" s="30"/>
    </row>
    <row r="95" spans="1:38" ht="15">
      <c r="A95" s="126"/>
      <c r="B95" s="127"/>
      <c r="C95" s="127"/>
      <c r="D95" s="127"/>
      <c r="E95" s="127"/>
      <c r="F95" s="127"/>
      <c r="G95" s="126"/>
      <c r="H95" s="126"/>
      <c r="I95" s="126"/>
      <c r="J95" s="43">
        <v>0</v>
      </c>
      <c r="K95" s="17"/>
      <c r="L95" s="11">
        <v>0</v>
      </c>
      <c r="M95" s="18"/>
      <c r="N95" s="12">
        <v>0</v>
      </c>
      <c r="O95" s="13">
        <v>0</v>
      </c>
      <c r="P95" s="11">
        <v>0</v>
      </c>
      <c r="Q95" s="11">
        <v>0</v>
      </c>
      <c r="R95" s="17"/>
      <c r="S95" s="11">
        <v>0</v>
      </c>
      <c r="T95" s="18"/>
      <c r="U95" s="12">
        <v>0</v>
      </c>
      <c r="V95" s="13">
        <v>0</v>
      </c>
      <c r="W95" s="11">
        <v>0</v>
      </c>
      <c r="X95" s="11">
        <v>0</v>
      </c>
      <c r="Y95" s="17"/>
      <c r="Z95" s="11">
        <v>0</v>
      </c>
      <c r="AA95" s="18"/>
      <c r="AB95" s="12">
        <v>0</v>
      </c>
      <c r="AC95" s="13">
        <v>0</v>
      </c>
      <c r="AD95" s="11">
        <v>0</v>
      </c>
      <c r="AE95" s="11">
        <v>0</v>
      </c>
      <c r="AF95" s="14">
        <v>0</v>
      </c>
      <c r="AG95" s="39"/>
      <c r="AH95" s="30"/>
      <c r="AI95" s="30"/>
      <c r="AJ95" s="30"/>
      <c r="AK95" s="30"/>
      <c r="AL95" s="30"/>
    </row>
    <row r="96" spans="1:38" ht="15">
      <c r="A96" s="126"/>
      <c r="B96" s="127"/>
      <c r="C96" s="127"/>
      <c r="D96" s="127"/>
      <c r="E96" s="127"/>
      <c r="F96" s="127"/>
      <c r="G96" s="126"/>
      <c r="H96" s="126"/>
      <c r="I96" s="126"/>
      <c r="J96" s="43">
        <v>0</v>
      </c>
      <c r="K96" s="17"/>
      <c r="L96" s="11">
        <v>0</v>
      </c>
      <c r="M96" s="18"/>
      <c r="N96" s="12">
        <v>0</v>
      </c>
      <c r="O96" s="13">
        <v>0</v>
      </c>
      <c r="P96" s="11">
        <v>0</v>
      </c>
      <c r="Q96" s="11">
        <v>0</v>
      </c>
      <c r="R96" s="17"/>
      <c r="S96" s="11">
        <v>0</v>
      </c>
      <c r="T96" s="18"/>
      <c r="U96" s="12">
        <v>0</v>
      </c>
      <c r="V96" s="13">
        <v>0</v>
      </c>
      <c r="W96" s="11">
        <v>0</v>
      </c>
      <c r="X96" s="11">
        <v>0</v>
      </c>
      <c r="Y96" s="17"/>
      <c r="Z96" s="11">
        <v>0</v>
      </c>
      <c r="AA96" s="18"/>
      <c r="AB96" s="12">
        <v>0</v>
      </c>
      <c r="AC96" s="13">
        <v>0</v>
      </c>
      <c r="AD96" s="11">
        <v>0</v>
      </c>
      <c r="AE96" s="11">
        <v>0</v>
      </c>
      <c r="AF96" s="14">
        <v>0</v>
      </c>
      <c r="AG96" s="39"/>
      <c r="AH96" s="30"/>
      <c r="AI96" s="30"/>
      <c r="AJ96" s="30"/>
      <c r="AK96" s="30"/>
      <c r="AL96" s="30"/>
    </row>
    <row r="97" spans="1:38" ht="15">
      <c r="A97" s="126"/>
      <c r="B97" s="127"/>
      <c r="C97" s="127"/>
      <c r="D97" s="127"/>
      <c r="E97" s="127"/>
      <c r="F97" s="127"/>
      <c r="G97" s="126"/>
      <c r="H97" s="126"/>
      <c r="I97" s="126"/>
      <c r="J97" s="43">
        <v>0</v>
      </c>
      <c r="K97" s="17"/>
      <c r="L97" s="11">
        <v>0</v>
      </c>
      <c r="M97" s="18"/>
      <c r="N97" s="12">
        <v>0</v>
      </c>
      <c r="O97" s="13">
        <v>0</v>
      </c>
      <c r="P97" s="11">
        <v>0</v>
      </c>
      <c r="Q97" s="11">
        <v>0</v>
      </c>
      <c r="R97" s="17"/>
      <c r="S97" s="11">
        <v>0</v>
      </c>
      <c r="T97" s="18"/>
      <c r="U97" s="12">
        <v>0</v>
      </c>
      <c r="V97" s="13">
        <v>0</v>
      </c>
      <c r="W97" s="11">
        <v>0</v>
      </c>
      <c r="X97" s="11">
        <v>0</v>
      </c>
      <c r="Y97" s="17"/>
      <c r="Z97" s="11">
        <v>0</v>
      </c>
      <c r="AA97" s="18"/>
      <c r="AB97" s="12">
        <v>0</v>
      </c>
      <c r="AC97" s="13">
        <v>0</v>
      </c>
      <c r="AD97" s="11">
        <v>0</v>
      </c>
      <c r="AE97" s="11">
        <v>0</v>
      </c>
      <c r="AF97" s="14">
        <v>0</v>
      </c>
      <c r="AG97" s="39"/>
      <c r="AH97" s="30"/>
      <c r="AI97" s="30"/>
      <c r="AJ97" s="30"/>
      <c r="AK97" s="30"/>
      <c r="AL97" s="30"/>
    </row>
    <row r="98" spans="1:38" ht="15">
      <c r="A98" s="126"/>
      <c r="B98" s="127"/>
      <c r="C98" s="127"/>
      <c r="D98" s="127"/>
      <c r="E98" s="127"/>
      <c r="F98" s="127"/>
      <c r="G98" s="126"/>
      <c r="H98" s="126"/>
      <c r="I98" s="126"/>
      <c r="J98" s="43">
        <v>0</v>
      </c>
      <c r="K98" s="17"/>
      <c r="L98" s="11">
        <v>0</v>
      </c>
      <c r="M98" s="18"/>
      <c r="N98" s="12">
        <v>0</v>
      </c>
      <c r="O98" s="13">
        <v>0</v>
      </c>
      <c r="P98" s="11">
        <v>0</v>
      </c>
      <c r="Q98" s="11">
        <v>0</v>
      </c>
      <c r="R98" s="17"/>
      <c r="S98" s="11">
        <v>0</v>
      </c>
      <c r="T98" s="18"/>
      <c r="U98" s="12">
        <v>0</v>
      </c>
      <c r="V98" s="13">
        <v>0</v>
      </c>
      <c r="W98" s="11">
        <v>0</v>
      </c>
      <c r="X98" s="11">
        <v>0</v>
      </c>
      <c r="Y98" s="17"/>
      <c r="Z98" s="11">
        <v>0</v>
      </c>
      <c r="AA98" s="18"/>
      <c r="AB98" s="12">
        <v>0</v>
      </c>
      <c r="AC98" s="13">
        <v>0</v>
      </c>
      <c r="AD98" s="11">
        <v>0</v>
      </c>
      <c r="AE98" s="11">
        <v>0</v>
      </c>
      <c r="AF98" s="14">
        <v>0</v>
      </c>
      <c r="AG98" s="39"/>
      <c r="AH98" s="30"/>
      <c r="AI98" s="30"/>
      <c r="AJ98" s="30"/>
      <c r="AK98" s="30"/>
      <c r="AL98" s="30"/>
    </row>
    <row r="99" spans="1:38" ht="15">
      <c r="A99" s="126"/>
      <c r="B99" s="127"/>
      <c r="C99" s="127"/>
      <c r="D99" s="127"/>
      <c r="E99" s="127"/>
      <c r="F99" s="127"/>
      <c r="G99" s="126"/>
      <c r="H99" s="126"/>
      <c r="I99" s="126"/>
      <c r="J99" s="43">
        <v>0</v>
      </c>
      <c r="K99" s="17"/>
      <c r="L99" s="11">
        <v>0</v>
      </c>
      <c r="M99" s="18"/>
      <c r="N99" s="12">
        <v>0</v>
      </c>
      <c r="O99" s="13">
        <v>0</v>
      </c>
      <c r="P99" s="11">
        <v>0</v>
      </c>
      <c r="Q99" s="11">
        <v>0</v>
      </c>
      <c r="R99" s="17"/>
      <c r="S99" s="11">
        <v>0</v>
      </c>
      <c r="T99" s="18"/>
      <c r="U99" s="12">
        <v>0</v>
      </c>
      <c r="V99" s="13">
        <v>0</v>
      </c>
      <c r="W99" s="11">
        <v>0</v>
      </c>
      <c r="X99" s="11">
        <v>0</v>
      </c>
      <c r="Y99" s="17"/>
      <c r="Z99" s="11">
        <v>0</v>
      </c>
      <c r="AA99" s="18"/>
      <c r="AB99" s="12">
        <v>0</v>
      </c>
      <c r="AC99" s="13">
        <v>0</v>
      </c>
      <c r="AD99" s="11">
        <v>0</v>
      </c>
      <c r="AE99" s="11">
        <v>0</v>
      </c>
      <c r="AF99" s="14">
        <v>0</v>
      </c>
      <c r="AG99" s="39"/>
      <c r="AH99" s="30"/>
      <c r="AI99" s="30"/>
      <c r="AJ99" s="30"/>
      <c r="AK99" s="30"/>
      <c r="AL99" s="30"/>
    </row>
    <row r="100" spans="1:38" ht="15">
      <c r="A100" s="126"/>
      <c r="B100" s="127"/>
      <c r="C100" s="127"/>
      <c r="D100" s="127"/>
      <c r="E100" s="127"/>
      <c r="F100" s="127"/>
      <c r="G100" s="126"/>
      <c r="H100" s="126"/>
      <c r="I100" s="126"/>
      <c r="J100" s="43">
        <v>0</v>
      </c>
      <c r="K100" s="17"/>
      <c r="L100" s="11">
        <v>0</v>
      </c>
      <c r="M100" s="18"/>
      <c r="N100" s="12">
        <v>0</v>
      </c>
      <c r="O100" s="13">
        <v>0</v>
      </c>
      <c r="P100" s="11">
        <v>0</v>
      </c>
      <c r="Q100" s="11">
        <v>0</v>
      </c>
      <c r="R100" s="17"/>
      <c r="S100" s="11">
        <v>0</v>
      </c>
      <c r="T100" s="18"/>
      <c r="U100" s="12">
        <v>0</v>
      </c>
      <c r="V100" s="13">
        <v>0</v>
      </c>
      <c r="W100" s="11">
        <v>0</v>
      </c>
      <c r="X100" s="11">
        <v>0</v>
      </c>
      <c r="Y100" s="17"/>
      <c r="Z100" s="11">
        <v>0</v>
      </c>
      <c r="AA100" s="18"/>
      <c r="AB100" s="12">
        <v>0</v>
      </c>
      <c r="AC100" s="13">
        <v>0</v>
      </c>
      <c r="AD100" s="11">
        <v>0</v>
      </c>
      <c r="AE100" s="11">
        <v>0</v>
      </c>
      <c r="AF100" s="14">
        <v>0</v>
      </c>
      <c r="AG100" s="39"/>
      <c r="AH100" s="30"/>
      <c r="AI100" s="30"/>
      <c r="AJ100" s="30"/>
      <c r="AK100" s="30"/>
      <c r="AL100" s="30"/>
    </row>
    <row r="101" spans="10:32" ht="15">
      <c r="J101" s="43">
        <v>0</v>
      </c>
      <c r="K101" s="10"/>
      <c r="L101" s="11">
        <v>0</v>
      </c>
      <c r="M101" s="12"/>
      <c r="N101" s="12">
        <v>0</v>
      </c>
      <c r="O101" s="13">
        <v>0</v>
      </c>
      <c r="P101" s="11">
        <v>0</v>
      </c>
      <c r="Q101" s="11">
        <v>0</v>
      </c>
      <c r="R101" s="10"/>
      <c r="S101" s="11">
        <v>0</v>
      </c>
      <c r="T101" s="12"/>
      <c r="U101" s="12">
        <v>0</v>
      </c>
      <c r="V101" s="13">
        <v>0</v>
      </c>
      <c r="W101" s="11">
        <v>0</v>
      </c>
      <c r="X101" s="11">
        <v>0</v>
      </c>
      <c r="Y101" s="10"/>
      <c r="Z101" s="11">
        <v>0</v>
      </c>
      <c r="AA101" s="12"/>
      <c r="AB101" s="12">
        <v>0</v>
      </c>
      <c r="AC101" s="13">
        <v>0</v>
      </c>
      <c r="AD101" s="11">
        <v>0</v>
      </c>
      <c r="AE101" s="11">
        <v>0</v>
      </c>
      <c r="AF101" s="14">
        <v>0</v>
      </c>
    </row>
    <row r="102" spans="10:32" ht="15">
      <c r="J102" s="43">
        <v>0</v>
      </c>
      <c r="K102" s="10"/>
      <c r="L102" s="11">
        <v>0</v>
      </c>
      <c r="M102" s="12"/>
      <c r="N102" s="12">
        <v>0</v>
      </c>
      <c r="O102" s="13">
        <v>0</v>
      </c>
      <c r="P102" s="11">
        <v>0</v>
      </c>
      <c r="Q102" s="11">
        <v>0</v>
      </c>
      <c r="R102" s="10"/>
      <c r="S102" s="11">
        <v>0</v>
      </c>
      <c r="T102" s="12"/>
      <c r="U102" s="12">
        <v>0</v>
      </c>
      <c r="V102" s="13">
        <v>0</v>
      </c>
      <c r="W102" s="11">
        <v>0</v>
      </c>
      <c r="X102" s="11">
        <v>0</v>
      </c>
      <c r="Y102" s="10"/>
      <c r="Z102" s="11">
        <v>0</v>
      </c>
      <c r="AA102" s="12"/>
      <c r="AB102" s="12">
        <v>0</v>
      </c>
      <c r="AC102" s="13">
        <v>0</v>
      </c>
      <c r="AD102" s="11">
        <v>0</v>
      </c>
      <c r="AE102" s="11">
        <v>0</v>
      </c>
      <c r="AF102" s="14">
        <v>0</v>
      </c>
    </row>
    <row r="103" spans="10:32" ht="15">
      <c r="J103" s="43">
        <v>0</v>
      </c>
      <c r="K103" s="10"/>
      <c r="L103" s="11">
        <v>0</v>
      </c>
      <c r="M103" s="12"/>
      <c r="N103" s="12">
        <v>0</v>
      </c>
      <c r="O103" s="13">
        <v>0</v>
      </c>
      <c r="P103" s="11">
        <v>0</v>
      </c>
      <c r="Q103" s="11">
        <v>0</v>
      </c>
      <c r="R103" s="10"/>
      <c r="S103" s="11">
        <v>0</v>
      </c>
      <c r="T103" s="12"/>
      <c r="U103" s="12">
        <v>0</v>
      </c>
      <c r="V103" s="13">
        <v>0</v>
      </c>
      <c r="W103" s="11">
        <v>0</v>
      </c>
      <c r="X103" s="11">
        <v>0</v>
      </c>
      <c r="Y103" s="10"/>
      <c r="Z103" s="11">
        <v>0</v>
      </c>
      <c r="AA103" s="12"/>
      <c r="AB103" s="12">
        <v>0</v>
      </c>
      <c r="AC103" s="13">
        <v>0</v>
      </c>
      <c r="AD103" s="11">
        <v>0</v>
      </c>
      <c r="AE103" s="11">
        <v>0</v>
      </c>
      <c r="AF103" s="14">
        <v>0</v>
      </c>
    </row>
    <row r="104" spans="10:32" ht="15">
      <c r="J104" s="43">
        <v>0</v>
      </c>
      <c r="K104" s="10"/>
      <c r="L104" s="11">
        <v>0</v>
      </c>
      <c r="M104" s="12"/>
      <c r="N104" s="12">
        <v>0</v>
      </c>
      <c r="O104" s="13">
        <v>0</v>
      </c>
      <c r="P104" s="11">
        <v>0</v>
      </c>
      <c r="Q104" s="11">
        <v>0</v>
      </c>
      <c r="R104" s="10"/>
      <c r="S104" s="11">
        <v>0</v>
      </c>
      <c r="T104" s="12"/>
      <c r="U104" s="12">
        <v>0</v>
      </c>
      <c r="V104" s="13">
        <v>0</v>
      </c>
      <c r="W104" s="11">
        <v>0</v>
      </c>
      <c r="X104" s="11">
        <v>0</v>
      </c>
      <c r="Y104" s="10"/>
      <c r="Z104" s="11">
        <v>0</v>
      </c>
      <c r="AA104" s="12"/>
      <c r="AB104" s="12">
        <v>0</v>
      </c>
      <c r="AC104" s="13">
        <v>0</v>
      </c>
      <c r="AD104" s="11">
        <v>0</v>
      </c>
      <c r="AE104" s="11">
        <v>0</v>
      </c>
      <c r="AF104" s="14">
        <v>0</v>
      </c>
    </row>
    <row r="105" spans="10:32" ht="15">
      <c r="J105" s="43">
        <v>0</v>
      </c>
      <c r="K105" s="10"/>
      <c r="L105" s="11">
        <v>0</v>
      </c>
      <c r="M105" s="12"/>
      <c r="N105" s="12">
        <v>0</v>
      </c>
      <c r="O105" s="13">
        <v>0</v>
      </c>
      <c r="P105" s="11">
        <v>0</v>
      </c>
      <c r="Q105" s="11">
        <v>0</v>
      </c>
      <c r="R105" s="10"/>
      <c r="S105" s="11">
        <v>0</v>
      </c>
      <c r="T105" s="12"/>
      <c r="U105" s="12">
        <v>0</v>
      </c>
      <c r="V105" s="13">
        <v>0</v>
      </c>
      <c r="W105" s="11">
        <v>0</v>
      </c>
      <c r="X105" s="11">
        <v>0</v>
      </c>
      <c r="Y105" s="10"/>
      <c r="Z105" s="11">
        <v>0</v>
      </c>
      <c r="AA105" s="12"/>
      <c r="AB105" s="12">
        <v>0</v>
      </c>
      <c r="AC105" s="13">
        <v>0</v>
      </c>
      <c r="AD105" s="11">
        <v>0</v>
      </c>
      <c r="AE105" s="11">
        <v>0</v>
      </c>
      <c r="AF105" s="14">
        <v>0</v>
      </c>
    </row>
    <row r="106" spans="10:32" ht="15">
      <c r="J106" s="43">
        <v>0</v>
      </c>
      <c r="K106" s="10"/>
      <c r="L106" s="11">
        <v>0</v>
      </c>
      <c r="M106" s="12"/>
      <c r="N106" s="12">
        <v>0</v>
      </c>
      <c r="O106" s="13">
        <v>0</v>
      </c>
      <c r="P106" s="11">
        <v>0</v>
      </c>
      <c r="Q106" s="11">
        <v>0</v>
      </c>
      <c r="R106" s="10"/>
      <c r="S106" s="11">
        <v>0</v>
      </c>
      <c r="T106" s="12"/>
      <c r="U106" s="12">
        <v>0</v>
      </c>
      <c r="V106" s="13">
        <v>0</v>
      </c>
      <c r="W106" s="11">
        <v>0</v>
      </c>
      <c r="X106" s="11">
        <v>0</v>
      </c>
      <c r="Y106" s="10"/>
      <c r="Z106" s="11">
        <v>0</v>
      </c>
      <c r="AA106" s="12"/>
      <c r="AB106" s="12">
        <v>0</v>
      </c>
      <c r="AC106" s="13">
        <v>0</v>
      </c>
      <c r="AD106" s="11">
        <v>0</v>
      </c>
      <c r="AE106" s="11">
        <v>0</v>
      </c>
      <c r="AF106" s="14">
        <v>0</v>
      </c>
    </row>
    <row r="107" spans="10:32" ht="15">
      <c r="J107" s="43">
        <v>0</v>
      </c>
      <c r="K107" s="10"/>
      <c r="L107" s="11">
        <v>0</v>
      </c>
      <c r="M107" s="12"/>
      <c r="N107" s="12">
        <v>0</v>
      </c>
      <c r="O107" s="13">
        <v>0</v>
      </c>
      <c r="P107" s="11">
        <v>0</v>
      </c>
      <c r="Q107" s="11">
        <v>0</v>
      </c>
      <c r="R107" s="10"/>
      <c r="S107" s="11">
        <v>0</v>
      </c>
      <c r="T107" s="12"/>
      <c r="U107" s="12">
        <v>0</v>
      </c>
      <c r="V107" s="13">
        <v>0</v>
      </c>
      <c r="W107" s="11">
        <v>0</v>
      </c>
      <c r="X107" s="11">
        <v>0</v>
      </c>
      <c r="Y107" s="10"/>
      <c r="Z107" s="11">
        <v>0</v>
      </c>
      <c r="AA107" s="12"/>
      <c r="AB107" s="12">
        <v>0</v>
      </c>
      <c r="AC107" s="13">
        <v>0</v>
      </c>
      <c r="AD107" s="11">
        <v>0</v>
      </c>
      <c r="AE107" s="11">
        <v>0</v>
      </c>
      <c r="AF107" s="14">
        <v>0</v>
      </c>
    </row>
    <row r="108" spans="10:32" ht="15">
      <c r="J108" s="43">
        <v>0</v>
      </c>
      <c r="K108" s="10"/>
      <c r="L108" s="11">
        <v>0</v>
      </c>
      <c r="M108" s="12"/>
      <c r="N108" s="12">
        <v>0</v>
      </c>
      <c r="O108" s="13">
        <v>0</v>
      </c>
      <c r="P108" s="11">
        <v>0</v>
      </c>
      <c r="Q108" s="11">
        <v>0</v>
      </c>
      <c r="R108" s="10"/>
      <c r="S108" s="11">
        <v>0</v>
      </c>
      <c r="T108" s="12"/>
      <c r="U108" s="12">
        <v>0</v>
      </c>
      <c r="V108" s="13">
        <v>0</v>
      </c>
      <c r="W108" s="11">
        <v>0</v>
      </c>
      <c r="X108" s="11">
        <v>0</v>
      </c>
      <c r="Y108" s="10"/>
      <c r="Z108" s="11">
        <v>0</v>
      </c>
      <c r="AA108" s="12"/>
      <c r="AB108" s="12">
        <v>0</v>
      </c>
      <c r="AC108" s="13">
        <v>0</v>
      </c>
      <c r="AD108" s="11">
        <v>0</v>
      </c>
      <c r="AE108" s="11">
        <v>0</v>
      </c>
      <c r="AF108" s="14">
        <v>0</v>
      </c>
    </row>
    <row r="109" spans="10:32" ht="15">
      <c r="J109" s="43">
        <v>0</v>
      </c>
      <c r="K109" s="10"/>
      <c r="L109" s="11">
        <v>0</v>
      </c>
      <c r="M109" s="12"/>
      <c r="N109" s="12">
        <v>0</v>
      </c>
      <c r="O109" s="13">
        <v>0</v>
      </c>
      <c r="P109" s="11">
        <v>0</v>
      </c>
      <c r="Q109" s="11">
        <v>0</v>
      </c>
      <c r="R109" s="10"/>
      <c r="S109" s="11">
        <v>0</v>
      </c>
      <c r="T109" s="12"/>
      <c r="U109" s="12">
        <v>0</v>
      </c>
      <c r="V109" s="13">
        <v>0</v>
      </c>
      <c r="W109" s="11">
        <v>0</v>
      </c>
      <c r="X109" s="11">
        <v>0</v>
      </c>
      <c r="Y109" s="10"/>
      <c r="Z109" s="11">
        <v>0</v>
      </c>
      <c r="AA109" s="12"/>
      <c r="AB109" s="12">
        <v>0</v>
      </c>
      <c r="AC109" s="13">
        <v>0</v>
      </c>
      <c r="AD109" s="11">
        <v>0</v>
      </c>
      <c r="AE109" s="11">
        <v>0</v>
      </c>
      <c r="AF109" s="14">
        <v>0</v>
      </c>
    </row>
    <row r="110" spans="10:32" ht="15">
      <c r="J110" s="43">
        <v>0</v>
      </c>
      <c r="K110" s="10"/>
      <c r="L110" s="11">
        <v>0</v>
      </c>
      <c r="M110" s="12"/>
      <c r="N110" s="12">
        <v>0</v>
      </c>
      <c r="O110" s="13">
        <v>0</v>
      </c>
      <c r="P110" s="11">
        <v>0</v>
      </c>
      <c r="Q110" s="11">
        <v>0</v>
      </c>
      <c r="R110" s="10"/>
      <c r="S110" s="11">
        <v>0</v>
      </c>
      <c r="T110" s="12"/>
      <c r="U110" s="12">
        <v>0</v>
      </c>
      <c r="V110" s="13">
        <v>0</v>
      </c>
      <c r="W110" s="11">
        <v>0</v>
      </c>
      <c r="X110" s="11">
        <v>0</v>
      </c>
      <c r="Y110" s="10"/>
      <c r="Z110" s="11">
        <v>0</v>
      </c>
      <c r="AA110" s="12"/>
      <c r="AB110" s="12">
        <v>0</v>
      </c>
      <c r="AC110" s="13">
        <v>0</v>
      </c>
      <c r="AD110" s="11">
        <v>0</v>
      </c>
      <c r="AE110" s="11">
        <v>0</v>
      </c>
      <c r="AF110" s="14">
        <v>0</v>
      </c>
    </row>
    <row r="111" spans="10:32" ht="15">
      <c r="J111" s="43">
        <v>0</v>
      </c>
      <c r="K111" s="10"/>
      <c r="L111" s="11">
        <v>0</v>
      </c>
      <c r="M111" s="12"/>
      <c r="N111" s="12">
        <v>0</v>
      </c>
      <c r="O111" s="13">
        <v>0</v>
      </c>
      <c r="P111" s="11">
        <v>0</v>
      </c>
      <c r="Q111" s="11">
        <v>0</v>
      </c>
      <c r="R111" s="10"/>
      <c r="S111" s="11">
        <v>0</v>
      </c>
      <c r="T111" s="12"/>
      <c r="U111" s="12">
        <v>0</v>
      </c>
      <c r="V111" s="13">
        <v>0</v>
      </c>
      <c r="W111" s="11">
        <v>0</v>
      </c>
      <c r="X111" s="11">
        <v>0</v>
      </c>
      <c r="Y111" s="10"/>
      <c r="Z111" s="11">
        <v>0</v>
      </c>
      <c r="AA111" s="12"/>
      <c r="AB111" s="12">
        <v>0</v>
      </c>
      <c r="AC111" s="13">
        <v>0</v>
      </c>
      <c r="AD111" s="11">
        <v>0</v>
      </c>
      <c r="AE111" s="11">
        <v>0</v>
      </c>
      <c r="AF111" s="14">
        <v>0</v>
      </c>
    </row>
    <row r="112" spans="10:32" ht="15">
      <c r="J112" s="43">
        <v>0</v>
      </c>
      <c r="K112" s="10"/>
      <c r="L112" s="11">
        <v>0</v>
      </c>
      <c r="M112" s="12"/>
      <c r="N112" s="12">
        <v>0</v>
      </c>
      <c r="O112" s="13">
        <v>0</v>
      </c>
      <c r="P112" s="11">
        <v>0</v>
      </c>
      <c r="Q112" s="11">
        <v>0</v>
      </c>
      <c r="R112" s="10"/>
      <c r="S112" s="11">
        <v>0</v>
      </c>
      <c r="T112" s="12"/>
      <c r="U112" s="12">
        <v>0</v>
      </c>
      <c r="V112" s="13">
        <v>0</v>
      </c>
      <c r="W112" s="11">
        <v>0</v>
      </c>
      <c r="X112" s="11">
        <v>0</v>
      </c>
      <c r="Y112" s="10"/>
      <c r="Z112" s="11">
        <v>0</v>
      </c>
      <c r="AA112" s="12"/>
      <c r="AB112" s="12">
        <v>0</v>
      </c>
      <c r="AC112" s="13">
        <v>0</v>
      </c>
      <c r="AD112" s="11">
        <v>0</v>
      </c>
      <c r="AE112" s="11">
        <v>0</v>
      </c>
      <c r="AF112" s="14">
        <v>0</v>
      </c>
    </row>
    <row r="113" spans="1:33" ht="15">
      <c r="A113" s="7"/>
      <c r="G113" s="7"/>
      <c r="H113" s="7"/>
      <c r="I113" s="7"/>
      <c r="J113" s="43">
        <v>0</v>
      </c>
      <c r="K113" s="10"/>
      <c r="L113" s="11">
        <v>0</v>
      </c>
      <c r="M113" s="12"/>
      <c r="N113" s="12">
        <v>0</v>
      </c>
      <c r="O113" s="13">
        <v>0</v>
      </c>
      <c r="P113" s="11">
        <v>0</v>
      </c>
      <c r="Q113" s="11">
        <v>0</v>
      </c>
      <c r="R113" s="10"/>
      <c r="S113" s="11">
        <v>0</v>
      </c>
      <c r="T113" s="12"/>
      <c r="U113" s="12">
        <v>0</v>
      </c>
      <c r="V113" s="13">
        <v>0</v>
      </c>
      <c r="W113" s="11">
        <v>0</v>
      </c>
      <c r="X113" s="11">
        <v>0</v>
      </c>
      <c r="Y113" s="10"/>
      <c r="Z113" s="11">
        <v>0</v>
      </c>
      <c r="AA113" s="12"/>
      <c r="AB113" s="12">
        <v>0</v>
      </c>
      <c r="AC113" s="13">
        <v>0</v>
      </c>
      <c r="AD113" s="11">
        <v>0</v>
      </c>
      <c r="AE113" s="11">
        <v>0</v>
      </c>
      <c r="AF113" s="14">
        <v>0</v>
      </c>
      <c r="AG113" s="7"/>
    </row>
    <row r="114" spans="1:33" ht="15">
      <c r="A114" s="7"/>
      <c r="G114" s="7"/>
      <c r="H114" s="7"/>
      <c r="I114" s="7"/>
      <c r="J114" s="43">
        <v>0</v>
      </c>
      <c r="K114" s="10"/>
      <c r="L114" s="11">
        <v>0</v>
      </c>
      <c r="M114" s="12"/>
      <c r="N114" s="12">
        <v>0</v>
      </c>
      <c r="O114" s="13">
        <v>0</v>
      </c>
      <c r="P114" s="11">
        <v>0</v>
      </c>
      <c r="Q114" s="11">
        <v>0</v>
      </c>
      <c r="R114" s="10"/>
      <c r="S114" s="11">
        <v>0</v>
      </c>
      <c r="T114" s="12"/>
      <c r="U114" s="12">
        <v>0</v>
      </c>
      <c r="V114" s="13">
        <v>0</v>
      </c>
      <c r="W114" s="11">
        <v>0</v>
      </c>
      <c r="X114" s="11">
        <v>0</v>
      </c>
      <c r="Y114" s="10"/>
      <c r="Z114" s="11">
        <v>0</v>
      </c>
      <c r="AA114" s="12"/>
      <c r="AB114" s="12">
        <v>0</v>
      </c>
      <c r="AC114" s="13">
        <v>0</v>
      </c>
      <c r="AD114" s="11">
        <v>0</v>
      </c>
      <c r="AE114" s="11">
        <v>0</v>
      </c>
      <c r="AF114" s="14">
        <v>0</v>
      </c>
      <c r="AG114" s="7"/>
    </row>
    <row r="115" spans="1:33" ht="15">
      <c r="A115" s="7"/>
      <c r="G115" s="7"/>
      <c r="H115" s="7"/>
      <c r="I115" s="7"/>
      <c r="J115" s="43">
        <v>0</v>
      </c>
      <c r="K115" s="10"/>
      <c r="L115" s="11">
        <v>0</v>
      </c>
      <c r="M115" s="12"/>
      <c r="N115" s="12">
        <v>0</v>
      </c>
      <c r="O115" s="13">
        <v>0</v>
      </c>
      <c r="P115" s="11">
        <v>0</v>
      </c>
      <c r="Q115" s="11">
        <v>0</v>
      </c>
      <c r="R115" s="10"/>
      <c r="S115" s="11">
        <v>0</v>
      </c>
      <c r="T115" s="12"/>
      <c r="U115" s="12">
        <v>0</v>
      </c>
      <c r="V115" s="13">
        <v>0</v>
      </c>
      <c r="W115" s="11">
        <v>0</v>
      </c>
      <c r="X115" s="11">
        <v>0</v>
      </c>
      <c r="Y115" s="10"/>
      <c r="Z115" s="11">
        <v>0</v>
      </c>
      <c r="AA115" s="12"/>
      <c r="AB115" s="12">
        <v>0</v>
      </c>
      <c r="AC115" s="13">
        <v>0</v>
      </c>
      <c r="AD115" s="11">
        <v>0</v>
      </c>
      <c r="AE115" s="11">
        <v>0</v>
      </c>
      <c r="AF115" s="14">
        <v>0</v>
      </c>
      <c r="AG115" s="7"/>
    </row>
    <row r="116" spans="1:33" ht="15">
      <c r="A116" s="7"/>
      <c r="G116" s="7"/>
      <c r="H116" s="7"/>
      <c r="I116" s="7"/>
      <c r="J116" s="43">
        <v>0</v>
      </c>
      <c r="K116" s="10"/>
      <c r="L116" s="11">
        <v>0</v>
      </c>
      <c r="M116" s="12"/>
      <c r="N116" s="12">
        <v>0</v>
      </c>
      <c r="O116" s="13">
        <v>0</v>
      </c>
      <c r="P116" s="11">
        <v>0</v>
      </c>
      <c r="Q116" s="11">
        <v>0</v>
      </c>
      <c r="R116" s="10"/>
      <c r="S116" s="11">
        <v>0</v>
      </c>
      <c r="T116" s="12"/>
      <c r="U116" s="12">
        <v>0</v>
      </c>
      <c r="V116" s="13">
        <v>0</v>
      </c>
      <c r="W116" s="11">
        <v>0</v>
      </c>
      <c r="X116" s="11">
        <v>0</v>
      </c>
      <c r="Y116" s="10"/>
      <c r="Z116" s="11">
        <v>0</v>
      </c>
      <c r="AA116" s="12"/>
      <c r="AB116" s="12">
        <v>0</v>
      </c>
      <c r="AC116" s="13">
        <v>0</v>
      </c>
      <c r="AD116" s="11">
        <v>0</v>
      </c>
      <c r="AE116" s="11">
        <v>0</v>
      </c>
      <c r="AF116" s="14">
        <v>0</v>
      </c>
      <c r="AG116" s="7"/>
    </row>
  </sheetData>
  <sheetProtection formatCells="0" formatColumns="0" formatRows="0" sort="0"/>
  <mergeCells count="7">
    <mergeCell ref="Y1:AE1"/>
    <mergeCell ref="A1:A2"/>
    <mergeCell ref="C1:D1"/>
    <mergeCell ref="E1:F1"/>
    <mergeCell ref="G1:I1"/>
    <mergeCell ref="K1:Q1"/>
    <mergeCell ref="R1:X1"/>
  </mergeCells>
  <printOptions/>
  <pageMargins left="0.31496062992126" right="0.31496062992126" top="0.748031496062992" bottom="0.748031496062992" header="0.31496062992126" footer="0.31496062992126"/>
  <pageSetup cellComments="atEnd" fitToHeight="0" fitToWidth="1" horizontalDpi="600" verticalDpi="600" orientation="landscape" paperSize="9" scale="90" r:id="rId1"/>
  <headerFooter>
    <oddHeader>&amp;C&amp;F - &amp;A</oddHeader>
    <oddFooter xml:space="preserve">&amp;CPage &amp;P&amp;RImprimé le &amp;D à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H116"/>
  <sheetViews>
    <sheetView showZeros="0" zoomScale="110" zoomScaleNormal="110" workbookViewId="0" topLeftCell="A1">
      <pane xSplit="6" ySplit="1" topLeftCell="I2" activePane="bottomRight" state="frozen"/>
      <selection pane="topRight" activeCell="G1" sqref="G1"/>
      <selection pane="bottomLeft" activeCell="A3" sqref="A3"/>
      <selection pane="bottomRight" activeCell="A18" sqref="A18:AG18"/>
    </sheetView>
  </sheetViews>
  <sheetFormatPr defaultColWidth="11.421875" defaultRowHeight="15"/>
  <cols>
    <col min="1" max="1" width="5.00390625" style="9" bestFit="1" customWidth="1"/>
    <col min="2" max="2" width="4.8515625" style="7" bestFit="1" customWidth="1"/>
    <col min="3" max="6" width="11.57421875" style="7" customWidth="1"/>
    <col min="7" max="7" width="10.140625" style="9" bestFit="1" customWidth="1"/>
    <col min="8" max="8" width="15.28125" style="9" bestFit="1" customWidth="1"/>
    <col min="9" max="9" width="5.421875" style="9" bestFit="1" customWidth="1"/>
    <col min="10" max="10" width="5.28125" style="44" bestFit="1" customWidth="1"/>
    <col min="11" max="11" width="4.421875" style="9" bestFit="1" customWidth="1"/>
    <col min="12" max="12" width="7.7109375" style="8" customWidth="1"/>
    <col min="13" max="13" width="9.8515625" style="7" bestFit="1" customWidth="1"/>
    <col min="14" max="14" width="9.8515625" style="8" customWidth="1"/>
    <col min="15" max="15" width="9.8515625" style="8" hidden="1" customWidth="1"/>
    <col min="16" max="16" width="7.7109375" style="8" customWidth="1"/>
    <col min="17" max="17" width="7.7109375" style="7" customWidth="1"/>
    <col min="18" max="18" width="4.421875" style="9" customWidth="1"/>
    <col min="19" max="19" width="7.7109375" style="8" customWidth="1"/>
    <col min="20" max="20" width="9.8515625" style="7" customWidth="1"/>
    <col min="21" max="21" width="9.8515625" style="8" customWidth="1"/>
    <col min="22" max="22" width="9.8515625" style="8" hidden="1" customWidth="1"/>
    <col min="23" max="23" width="7.7109375" style="8" customWidth="1"/>
    <col min="24" max="24" width="8.57421875" style="7" bestFit="1" customWidth="1"/>
    <col min="25" max="25" width="4.421875" style="9" customWidth="1"/>
    <col min="26" max="26" width="7.7109375" style="8" customWidth="1"/>
    <col min="27" max="27" width="9.8515625" style="7" customWidth="1"/>
    <col min="28" max="28" width="9.8515625" style="8" customWidth="1"/>
    <col min="29" max="29" width="9.8515625" style="8" hidden="1" customWidth="1"/>
    <col min="30" max="30" width="7.7109375" style="8" customWidth="1"/>
    <col min="31" max="31" width="9.57421875" style="7" customWidth="1"/>
    <col min="32" max="32" width="9.421875" style="7" customWidth="1"/>
    <col min="33" max="33" width="11.421875" style="40" customWidth="1"/>
    <col min="34" max="16384" width="11.421875" style="7" customWidth="1"/>
  </cols>
  <sheetData>
    <row r="1" spans="1:33" ht="16.5" customHeight="1" thickTop="1">
      <c r="A1" s="185" t="s">
        <v>16</v>
      </c>
      <c r="B1" s="32"/>
      <c r="C1" s="187" t="s">
        <v>15</v>
      </c>
      <c r="D1" s="188"/>
      <c r="E1" s="189" t="s">
        <v>14</v>
      </c>
      <c r="F1" s="190"/>
      <c r="G1" s="187" t="s">
        <v>13</v>
      </c>
      <c r="H1" s="191"/>
      <c r="I1" s="188"/>
      <c r="J1" s="41"/>
      <c r="K1" s="192" t="s">
        <v>17</v>
      </c>
      <c r="L1" s="193"/>
      <c r="M1" s="194"/>
      <c r="N1" s="195"/>
      <c r="O1" s="195"/>
      <c r="P1" s="195"/>
      <c r="Q1" s="196"/>
      <c r="R1" s="175" t="s">
        <v>18</v>
      </c>
      <c r="S1" s="176"/>
      <c r="T1" s="177"/>
      <c r="U1" s="178"/>
      <c r="V1" s="178"/>
      <c r="W1" s="178"/>
      <c r="X1" s="179"/>
      <c r="Y1" s="180" t="s">
        <v>19</v>
      </c>
      <c r="Z1" s="181"/>
      <c r="AA1" s="182"/>
      <c r="AB1" s="183"/>
      <c r="AC1" s="183"/>
      <c r="AD1" s="183"/>
      <c r="AE1" s="184"/>
      <c r="AF1" s="35"/>
      <c r="AG1" s="38"/>
    </row>
    <row r="2" spans="1:33" ht="35.25" customHeight="1">
      <c r="A2" s="186"/>
      <c r="B2" s="34" t="s">
        <v>7</v>
      </c>
      <c r="C2" s="19" t="s">
        <v>8</v>
      </c>
      <c r="D2" s="20" t="s">
        <v>9</v>
      </c>
      <c r="E2" s="21" t="s">
        <v>8</v>
      </c>
      <c r="F2" s="22" t="s">
        <v>9</v>
      </c>
      <c r="G2" s="19" t="s">
        <v>10</v>
      </c>
      <c r="H2" s="23" t="s">
        <v>11</v>
      </c>
      <c r="I2" s="20" t="s">
        <v>12</v>
      </c>
      <c r="J2" s="42" t="s">
        <v>25</v>
      </c>
      <c r="K2" s="24" t="s">
        <v>23</v>
      </c>
      <c r="L2" s="25" t="s">
        <v>22</v>
      </c>
      <c r="M2" s="26" t="s">
        <v>26</v>
      </c>
      <c r="N2" s="27" t="s">
        <v>27</v>
      </c>
      <c r="O2" s="27" t="s">
        <v>30</v>
      </c>
      <c r="P2" s="27" t="s">
        <v>28</v>
      </c>
      <c r="Q2" s="28" t="s">
        <v>24</v>
      </c>
      <c r="R2" s="24" t="s">
        <v>23</v>
      </c>
      <c r="S2" s="25" t="s">
        <v>22</v>
      </c>
      <c r="T2" s="26" t="s">
        <v>108</v>
      </c>
      <c r="U2" s="27" t="s">
        <v>109</v>
      </c>
      <c r="V2" s="27" t="s">
        <v>30</v>
      </c>
      <c r="W2" s="27" t="s">
        <v>110</v>
      </c>
      <c r="X2" s="28" t="s">
        <v>111</v>
      </c>
      <c r="Y2" s="24" t="s">
        <v>23</v>
      </c>
      <c r="Z2" s="25" t="s">
        <v>22</v>
      </c>
      <c r="AA2" s="26" t="s">
        <v>112</v>
      </c>
      <c r="AB2" s="27" t="s">
        <v>113</v>
      </c>
      <c r="AC2" s="27" t="s">
        <v>30</v>
      </c>
      <c r="AD2" s="27" t="s">
        <v>114</v>
      </c>
      <c r="AE2" s="28" t="s">
        <v>115</v>
      </c>
      <c r="AF2" s="36" t="s">
        <v>31</v>
      </c>
      <c r="AG2" s="33" t="s">
        <v>117</v>
      </c>
    </row>
    <row r="3" spans="1:34" ht="14.25" customHeight="1">
      <c r="A3" s="45">
        <v>1</v>
      </c>
      <c r="B3" s="47">
        <v>15</v>
      </c>
      <c r="C3" s="49" t="s">
        <v>36</v>
      </c>
      <c r="D3" s="52" t="s">
        <v>37</v>
      </c>
      <c r="E3" s="49" t="s">
        <v>143</v>
      </c>
      <c r="F3" s="52" t="s">
        <v>69</v>
      </c>
      <c r="G3" s="55" t="s">
        <v>20</v>
      </c>
      <c r="H3" s="56" t="s">
        <v>125</v>
      </c>
      <c r="I3" s="56">
        <v>1986</v>
      </c>
      <c r="J3" s="59">
        <v>0.86</v>
      </c>
      <c r="K3" s="61">
        <v>2</v>
      </c>
      <c r="L3" s="62">
        <v>200</v>
      </c>
      <c r="M3" s="63">
        <v>0.011631944444444445</v>
      </c>
      <c r="N3" s="64">
        <v>0.011574074074074075</v>
      </c>
      <c r="O3" s="65">
        <v>5</v>
      </c>
      <c r="P3" s="66">
        <v>4.3</v>
      </c>
      <c r="Q3" s="72">
        <v>204.3</v>
      </c>
      <c r="R3" s="61">
        <v>4</v>
      </c>
      <c r="S3" s="62">
        <v>400</v>
      </c>
      <c r="T3" s="63">
        <v>0.020011574074074074</v>
      </c>
      <c r="U3" s="64">
        <v>0.019305555555555555</v>
      </c>
      <c r="V3" s="65">
        <v>61</v>
      </c>
      <c r="W3" s="66">
        <v>52.46</v>
      </c>
      <c r="X3" s="72">
        <v>452.46</v>
      </c>
      <c r="Y3" s="61"/>
      <c r="Z3" s="62">
        <v>0</v>
      </c>
      <c r="AA3" s="63"/>
      <c r="AB3" s="64">
        <v>0</v>
      </c>
      <c r="AC3" s="65">
        <v>0</v>
      </c>
      <c r="AD3" s="66">
        <v>0</v>
      </c>
      <c r="AE3" s="72">
        <v>0</v>
      </c>
      <c r="AF3" s="73">
        <v>656.76</v>
      </c>
      <c r="AG3" s="74">
        <v>20</v>
      </c>
      <c r="AH3" s="11"/>
    </row>
    <row r="4" spans="1:34" ht="14.25" customHeight="1">
      <c r="A4" s="75">
        <v>2</v>
      </c>
      <c r="B4" s="76">
        <v>6</v>
      </c>
      <c r="C4" s="77" t="s">
        <v>45</v>
      </c>
      <c r="D4" s="78" t="s">
        <v>46</v>
      </c>
      <c r="E4" s="77" t="s">
        <v>140</v>
      </c>
      <c r="F4" s="78" t="s">
        <v>141</v>
      </c>
      <c r="G4" s="81" t="s">
        <v>21</v>
      </c>
      <c r="H4" s="82" t="s">
        <v>47</v>
      </c>
      <c r="I4" s="82">
        <v>1972</v>
      </c>
      <c r="J4" s="83">
        <v>0.72</v>
      </c>
      <c r="K4" s="84">
        <v>3</v>
      </c>
      <c r="L4" s="85">
        <v>300</v>
      </c>
      <c r="M4" s="86">
        <v>0.011527777777777777</v>
      </c>
      <c r="N4" s="87">
        <v>0.011574074074074075</v>
      </c>
      <c r="O4" s="88">
        <v>4</v>
      </c>
      <c r="P4" s="117">
        <v>2.88</v>
      </c>
      <c r="Q4" s="118">
        <v>302.88</v>
      </c>
      <c r="R4" s="84">
        <v>6</v>
      </c>
      <c r="S4" s="85">
        <v>600</v>
      </c>
      <c r="T4" s="86">
        <v>0.019618055555555555</v>
      </c>
      <c r="U4" s="87">
        <v>0.019305555555555555</v>
      </c>
      <c r="V4" s="88">
        <v>27</v>
      </c>
      <c r="W4" s="117">
        <v>19.439999999999998</v>
      </c>
      <c r="X4" s="118">
        <v>619.44</v>
      </c>
      <c r="Y4" s="84"/>
      <c r="Z4" s="85">
        <v>0</v>
      </c>
      <c r="AA4" s="86"/>
      <c r="AB4" s="87">
        <v>0</v>
      </c>
      <c r="AC4" s="88">
        <v>0</v>
      </c>
      <c r="AD4" s="117">
        <v>0</v>
      </c>
      <c r="AE4" s="118">
        <v>0</v>
      </c>
      <c r="AF4" s="121">
        <v>922.32</v>
      </c>
      <c r="AG4" s="89">
        <v>18</v>
      </c>
      <c r="AH4" s="11"/>
    </row>
    <row r="5" spans="1:34" ht="14.25" customHeight="1">
      <c r="A5" s="45">
        <v>3</v>
      </c>
      <c r="B5" s="47">
        <v>17</v>
      </c>
      <c r="C5" s="49" t="s">
        <v>106</v>
      </c>
      <c r="D5" s="52" t="s">
        <v>130</v>
      </c>
      <c r="E5" s="49" t="s">
        <v>131</v>
      </c>
      <c r="F5" s="52" t="s">
        <v>43</v>
      </c>
      <c r="G5" s="55" t="s">
        <v>20</v>
      </c>
      <c r="H5" s="56" t="s">
        <v>94</v>
      </c>
      <c r="I5" s="56">
        <v>1991</v>
      </c>
      <c r="J5" s="59">
        <v>0.91</v>
      </c>
      <c r="K5" s="61">
        <v>4</v>
      </c>
      <c r="L5" s="62">
        <v>400</v>
      </c>
      <c r="M5" s="63">
        <v>0.011585648148148149</v>
      </c>
      <c r="N5" s="64">
        <v>0.011574074074074075</v>
      </c>
      <c r="O5" s="65">
        <v>1</v>
      </c>
      <c r="P5" s="66">
        <v>0.91</v>
      </c>
      <c r="Q5" s="72">
        <v>400.91</v>
      </c>
      <c r="R5" s="61">
        <v>6</v>
      </c>
      <c r="S5" s="62">
        <v>600</v>
      </c>
      <c r="T5" s="63">
        <v>0.020185185185185184</v>
      </c>
      <c r="U5" s="64">
        <v>0.019305555555555555</v>
      </c>
      <c r="V5" s="65">
        <v>76</v>
      </c>
      <c r="W5" s="66">
        <v>69.16</v>
      </c>
      <c r="X5" s="72">
        <v>669.16</v>
      </c>
      <c r="Y5" s="61"/>
      <c r="Z5" s="62">
        <v>0</v>
      </c>
      <c r="AA5" s="63"/>
      <c r="AB5" s="64">
        <v>0</v>
      </c>
      <c r="AC5" s="65">
        <v>0</v>
      </c>
      <c r="AD5" s="66">
        <v>0</v>
      </c>
      <c r="AE5" s="72">
        <v>0</v>
      </c>
      <c r="AF5" s="73">
        <v>1070.07</v>
      </c>
      <c r="AG5" s="74">
        <v>16</v>
      </c>
      <c r="AH5" s="11"/>
    </row>
    <row r="6" spans="1:34" ht="14.25" customHeight="1">
      <c r="A6" s="75">
        <v>4</v>
      </c>
      <c r="B6" s="76">
        <v>7</v>
      </c>
      <c r="C6" s="77" t="s">
        <v>45</v>
      </c>
      <c r="D6" s="78" t="s">
        <v>68</v>
      </c>
      <c r="E6" s="77" t="s">
        <v>45</v>
      </c>
      <c r="F6" s="78" t="s">
        <v>69</v>
      </c>
      <c r="G6" s="81" t="s">
        <v>66</v>
      </c>
      <c r="H6" s="82" t="s">
        <v>70</v>
      </c>
      <c r="I6" s="82">
        <v>1972</v>
      </c>
      <c r="J6" s="83">
        <v>0.72</v>
      </c>
      <c r="K6" s="84">
        <v>4</v>
      </c>
      <c r="L6" s="85">
        <v>400</v>
      </c>
      <c r="M6" s="86">
        <v>0.011608796296296296</v>
      </c>
      <c r="N6" s="87">
        <v>0.011574074074074075</v>
      </c>
      <c r="O6" s="88">
        <v>3</v>
      </c>
      <c r="P6" s="117">
        <v>2.16</v>
      </c>
      <c r="Q6" s="118">
        <v>402.16</v>
      </c>
      <c r="R6" s="84">
        <v>8</v>
      </c>
      <c r="S6" s="85">
        <v>800</v>
      </c>
      <c r="T6" s="86">
        <v>0.019363425925925926</v>
      </c>
      <c r="U6" s="87">
        <v>0.019305555555555555</v>
      </c>
      <c r="V6" s="88">
        <v>5</v>
      </c>
      <c r="W6" s="117">
        <v>3.5999999999999996</v>
      </c>
      <c r="X6" s="118">
        <v>803.6</v>
      </c>
      <c r="Y6" s="84"/>
      <c r="Z6" s="85">
        <v>0</v>
      </c>
      <c r="AA6" s="86"/>
      <c r="AB6" s="87">
        <v>0</v>
      </c>
      <c r="AC6" s="88">
        <v>0</v>
      </c>
      <c r="AD6" s="117">
        <v>0</v>
      </c>
      <c r="AE6" s="118">
        <v>0</v>
      </c>
      <c r="AF6" s="121">
        <v>1205.76</v>
      </c>
      <c r="AG6" s="89">
        <v>14</v>
      </c>
      <c r="AH6" s="11"/>
    </row>
    <row r="7" spans="1:34" ht="14.25" customHeight="1">
      <c r="A7" s="45">
        <v>5</v>
      </c>
      <c r="B7" s="47">
        <v>2</v>
      </c>
      <c r="C7" s="49" t="s">
        <v>52</v>
      </c>
      <c r="D7" s="52" t="s">
        <v>53</v>
      </c>
      <c r="E7" s="50" t="s">
        <v>52</v>
      </c>
      <c r="F7" s="53" t="s">
        <v>120</v>
      </c>
      <c r="G7" s="55" t="s">
        <v>54</v>
      </c>
      <c r="H7" s="56" t="s">
        <v>55</v>
      </c>
      <c r="I7" s="56">
        <v>1962</v>
      </c>
      <c r="J7" s="59">
        <v>0.62</v>
      </c>
      <c r="K7" s="61">
        <v>4</v>
      </c>
      <c r="L7" s="62">
        <v>400</v>
      </c>
      <c r="M7" s="63">
        <v>0.011620370370370371</v>
      </c>
      <c r="N7" s="64">
        <v>0.011574074074074075</v>
      </c>
      <c r="O7" s="65">
        <v>4</v>
      </c>
      <c r="P7" s="66">
        <v>2.48</v>
      </c>
      <c r="Q7" s="72">
        <v>402.48</v>
      </c>
      <c r="R7" s="61">
        <v>9</v>
      </c>
      <c r="S7" s="62">
        <v>900</v>
      </c>
      <c r="T7" s="63">
        <v>0.020497685185185185</v>
      </c>
      <c r="U7" s="64">
        <v>0.019305555555555555</v>
      </c>
      <c r="V7" s="65">
        <v>103</v>
      </c>
      <c r="W7" s="66">
        <v>62</v>
      </c>
      <c r="X7" s="72">
        <v>962</v>
      </c>
      <c r="Y7" s="61"/>
      <c r="Z7" s="62">
        <v>0</v>
      </c>
      <c r="AA7" s="63"/>
      <c r="AB7" s="64">
        <v>0</v>
      </c>
      <c r="AC7" s="65">
        <v>0</v>
      </c>
      <c r="AD7" s="66">
        <v>0</v>
      </c>
      <c r="AE7" s="72">
        <v>0</v>
      </c>
      <c r="AF7" s="73">
        <v>1364.48</v>
      </c>
      <c r="AG7" s="74">
        <v>12</v>
      </c>
      <c r="AH7" s="11"/>
    </row>
    <row r="8" spans="1:34" ht="14.25" customHeight="1">
      <c r="A8" s="75">
        <v>6</v>
      </c>
      <c r="B8" s="76">
        <v>8</v>
      </c>
      <c r="C8" s="77" t="s">
        <v>42</v>
      </c>
      <c r="D8" s="78" t="s">
        <v>43</v>
      </c>
      <c r="E8" s="79" t="s">
        <v>42</v>
      </c>
      <c r="F8" s="80" t="s">
        <v>86</v>
      </c>
      <c r="G8" s="81" t="s">
        <v>142</v>
      </c>
      <c r="H8" s="82"/>
      <c r="I8" s="82">
        <v>1976</v>
      </c>
      <c r="J8" s="83">
        <v>0.76</v>
      </c>
      <c r="K8" s="84">
        <v>5</v>
      </c>
      <c r="L8" s="85">
        <v>500</v>
      </c>
      <c r="M8" s="86">
        <v>0.01167824074074074</v>
      </c>
      <c r="N8" s="87">
        <v>0.011574074074074075</v>
      </c>
      <c r="O8" s="88">
        <v>9</v>
      </c>
      <c r="P8" s="117">
        <v>6.84</v>
      </c>
      <c r="Q8" s="118">
        <v>506.84</v>
      </c>
      <c r="R8" s="84">
        <v>9</v>
      </c>
      <c r="S8" s="85">
        <v>900</v>
      </c>
      <c r="T8" s="86">
        <v>0.01951388888888889</v>
      </c>
      <c r="U8" s="87">
        <v>0.019305555555555555</v>
      </c>
      <c r="V8" s="88">
        <v>18</v>
      </c>
      <c r="W8" s="117">
        <v>13.68</v>
      </c>
      <c r="X8" s="118">
        <v>913.68</v>
      </c>
      <c r="Y8" s="84"/>
      <c r="Z8" s="85">
        <v>0</v>
      </c>
      <c r="AA8" s="86"/>
      <c r="AB8" s="87">
        <v>0</v>
      </c>
      <c r="AC8" s="88">
        <v>0</v>
      </c>
      <c r="AD8" s="117">
        <v>0</v>
      </c>
      <c r="AE8" s="118">
        <v>0</v>
      </c>
      <c r="AF8" s="121">
        <v>1420.52</v>
      </c>
      <c r="AG8" s="89">
        <v>10</v>
      </c>
      <c r="AH8" s="11"/>
    </row>
    <row r="9" spans="1:34" ht="14.25" customHeight="1">
      <c r="A9" s="45">
        <v>7</v>
      </c>
      <c r="B9" s="47">
        <v>9</v>
      </c>
      <c r="C9" s="49" t="s">
        <v>144</v>
      </c>
      <c r="D9" s="52" t="s">
        <v>145</v>
      </c>
      <c r="E9" s="49" t="s">
        <v>32</v>
      </c>
      <c r="F9" s="52" t="s">
        <v>33</v>
      </c>
      <c r="G9" s="55" t="s">
        <v>34</v>
      </c>
      <c r="H9" s="56" t="s">
        <v>35</v>
      </c>
      <c r="I9" s="56">
        <v>1976</v>
      </c>
      <c r="J9" s="59">
        <v>0.76</v>
      </c>
      <c r="K9" s="61">
        <v>7</v>
      </c>
      <c r="L9" s="62">
        <v>700</v>
      </c>
      <c r="M9" s="63">
        <v>0.02165509259259259</v>
      </c>
      <c r="N9" s="64">
        <v>0.011574074074074075</v>
      </c>
      <c r="O9" s="65">
        <v>871</v>
      </c>
      <c r="P9" s="66">
        <v>76</v>
      </c>
      <c r="Q9" s="72">
        <v>776</v>
      </c>
      <c r="R9" s="61">
        <v>8</v>
      </c>
      <c r="S9" s="62">
        <v>800</v>
      </c>
      <c r="T9" s="63">
        <v>0.019305555555555555</v>
      </c>
      <c r="U9" s="64">
        <v>0.019305555555555555</v>
      </c>
      <c r="V9" s="65">
        <v>0</v>
      </c>
      <c r="W9" s="66">
        <v>0</v>
      </c>
      <c r="X9" s="72">
        <v>800</v>
      </c>
      <c r="Y9" s="61"/>
      <c r="Z9" s="62">
        <v>0</v>
      </c>
      <c r="AA9" s="63"/>
      <c r="AB9" s="64">
        <v>0</v>
      </c>
      <c r="AC9" s="65">
        <v>0</v>
      </c>
      <c r="AD9" s="66">
        <v>0</v>
      </c>
      <c r="AE9" s="72">
        <v>0</v>
      </c>
      <c r="AF9" s="73">
        <v>1576</v>
      </c>
      <c r="AG9" s="74">
        <v>8</v>
      </c>
      <c r="AH9" s="11"/>
    </row>
    <row r="10" spans="1:34" ht="14.25" customHeight="1">
      <c r="A10" s="75">
        <v>8</v>
      </c>
      <c r="B10" s="76">
        <v>12</v>
      </c>
      <c r="C10" s="77" t="s">
        <v>71</v>
      </c>
      <c r="D10" s="78" t="s">
        <v>72</v>
      </c>
      <c r="E10" s="79" t="s">
        <v>71</v>
      </c>
      <c r="F10" s="80" t="s">
        <v>73</v>
      </c>
      <c r="G10" s="81" t="s">
        <v>44</v>
      </c>
      <c r="H10" s="82">
        <v>924</v>
      </c>
      <c r="I10" s="82">
        <v>1982</v>
      </c>
      <c r="J10" s="83">
        <v>0.8200000000000001</v>
      </c>
      <c r="K10" s="84">
        <v>8</v>
      </c>
      <c r="L10" s="85">
        <v>800</v>
      </c>
      <c r="M10" s="86">
        <v>0.012002314814814815</v>
      </c>
      <c r="N10" s="87">
        <v>0.011574074074074075</v>
      </c>
      <c r="O10" s="88">
        <v>37</v>
      </c>
      <c r="P10" s="117">
        <v>30.340000000000003</v>
      </c>
      <c r="Q10" s="118">
        <v>830.34</v>
      </c>
      <c r="R10" s="84">
        <v>7</v>
      </c>
      <c r="S10" s="85">
        <v>700</v>
      </c>
      <c r="T10" s="86">
        <v>0.02113425925925926</v>
      </c>
      <c r="U10" s="87">
        <v>0.019305555555555555</v>
      </c>
      <c r="V10" s="88">
        <v>158</v>
      </c>
      <c r="W10" s="117">
        <v>82</v>
      </c>
      <c r="X10" s="118">
        <v>782</v>
      </c>
      <c r="Y10" s="84"/>
      <c r="Z10" s="85">
        <v>0</v>
      </c>
      <c r="AA10" s="86"/>
      <c r="AB10" s="87">
        <v>0</v>
      </c>
      <c r="AC10" s="88">
        <v>0</v>
      </c>
      <c r="AD10" s="117">
        <v>0</v>
      </c>
      <c r="AE10" s="118">
        <v>0</v>
      </c>
      <c r="AF10" s="121">
        <v>1612.3400000000001</v>
      </c>
      <c r="AG10" s="89">
        <v>6</v>
      </c>
      <c r="AH10" s="11"/>
    </row>
    <row r="11" spans="1:34" ht="14.25" customHeight="1">
      <c r="A11" s="45">
        <v>9</v>
      </c>
      <c r="B11" s="47">
        <v>14</v>
      </c>
      <c r="C11" s="49" t="s">
        <v>95</v>
      </c>
      <c r="D11" s="52" t="s">
        <v>96</v>
      </c>
      <c r="E11" s="50" t="s">
        <v>93</v>
      </c>
      <c r="F11" s="53" t="s">
        <v>97</v>
      </c>
      <c r="G11" s="55" t="s">
        <v>20</v>
      </c>
      <c r="H11" s="56" t="s">
        <v>94</v>
      </c>
      <c r="I11" s="56">
        <v>1985</v>
      </c>
      <c r="J11" s="59">
        <v>0.85</v>
      </c>
      <c r="K11" s="61">
        <v>7</v>
      </c>
      <c r="L11" s="62">
        <v>700</v>
      </c>
      <c r="M11" s="63">
        <v>0.01091435185185185</v>
      </c>
      <c r="N11" s="64">
        <v>0.011574074074074075</v>
      </c>
      <c r="O11" s="65">
        <v>57</v>
      </c>
      <c r="P11" s="66">
        <v>48.449999999999996</v>
      </c>
      <c r="Q11" s="72">
        <v>748.45</v>
      </c>
      <c r="R11" s="61">
        <v>8</v>
      </c>
      <c r="S11" s="62">
        <v>800</v>
      </c>
      <c r="T11" s="63">
        <v>0.0006944444444444445</v>
      </c>
      <c r="U11" s="64">
        <v>0.019305555555555555</v>
      </c>
      <c r="V11" s="65">
        <v>1608</v>
      </c>
      <c r="W11" s="66">
        <v>85</v>
      </c>
      <c r="X11" s="72">
        <v>885</v>
      </c>
      <c r="Y11" s="61"/>
      <c r="Z11" s="62">
        <v>0</v>
      </c>
      <c r="AA11" s="63"/>
      <c r="AB11" s="64">
        <v>0</v>
      </c>
      <c r="AC11" s="65">
        <v>0</v>
      </c>
      <c r="AD11" s="66">
        <v>0</v>
      </c>
      <c r="AE11" s="72">
        <v>0</v>
      </c>
      <c r="AF11" s="73">
        <v>1633.45</v>
      </c>
      <c r="AG11" s="74">
        <v>4</v>
      </c>
      <c r="AH11" s="11"/>
    </row>
    <row r="12" spans="1:34" ht="14.25" customHeight="1">
      <c r="A12" s="75">
        <v>10</v>
      </c>
      <c r="B12" s="76">
        <v>5</v>
      </c>
      <c r="C12" s="77" t="s">
        <v>64</v>
      </c>
      <c r="D12" s="78" t="s">
        <v>65</v>
      </c>
      <c r="E12" s="77" t="s">
        <v>139</v>
      </c>
      <c r="F12" s="78" t="s">
        <v>107</v>
      </c>
      <c r="G12" s="81" t="s">
        <v>66</v>
      </c>
      <c r="H12" s="82" t="s">
        <v>67</v>
      </c>
      <c r="I12" s="82">
        <v>1969</v>
      </c>
      <c r="J12" s="83">
        <v>0.6900000000000001</v>
      </c>
      <c r="K12" s="84">
        <v>6</v>
      </c>
      <c r="L12" s="85">
        <v>600</v>
      </c>
      <c r="M12" s="86">
        <v>0.010358796296296295</v>
      </c>
      <c r="N12" s="87">
        <v>0.011574074074074075</v>
      </c>
      <c r="O12" s="88">
        <v>105</v>
      </c>
      <c r="P12" s="117">
        <v>69</v>
      </c>
      <c r="Q12" s="118">
        <v>669</v>
      </c>
      <c r="R12" s="84">
        <v>10</v>
      </c>
      <c r="S12" s="85">
        <v>1000</v>
      </c>
      <c r="T12" s="86">
        <v>0.0006944444444444445</v>
      </c>
      <c r="U12" s="87">
        <v>0.019305555555555555</v>
      </c>
      <c r="V12" s="88">
        <v>1608</v>
      </c>
      <c r="W12" s="117">
        <v>69</v>
      </c>
      <c r="X12" s="118">
        <v>1069</v>
      </c>
      <c r="Y12" s="84"/>
      <c r="Z12" s="85">
        <v>0</v>
      </c>
      <c r="AA12" s="86"/>
      <c r="AB12" s="87">
        <v>0</v>
      </c>
      <c r="AC12" s="88">
        <v>0</v>
      </c>
      <c r="AD12" s="117">
        <v>0</v>
      </c>
      <c r="AE12" s="118">
        <v>0</v>
      </c>
      <c r="AF12" s="121">
        <v>1738</v>
      </c>
      <c r="AG12" s="89">
        <v>2</v>
      </c>
      <c r="AH12" s="11"/>
    </row>
    <row r="13" spans="1:34" ht="14.25" customHeight="1">
      <c r="A13" s="45">
        <v>11</v>
      </c>
      <c r="B13" s="47">
        <v>1</v>
      </c>
      <c r="C13" s="49" t="s">
        <v>39</v>
      </c>
      <c r="D13" s="52" t="s">
        <v>40</v>
      </c>
      <c r="E13" s="50" t="s">
        <v>39</v>
      </c>
      <c r="F13" s="53" t="s">
        <v>41</v>
      </c>
      <c r="G13" s="55" t="s">
        <v>119</v>
      </c>
      <c r="H13" s="56" t="s">
        <v>118</v>
      </c>
      <c r="I13" s="56">
        <v>1960</v>
      </c>
      <c r="J13" s="59">
        <v>0.6</v>
      </c>
      <c r="K13" s="61">
        <v>8</v>
      </c>
      <c r="L13" s="62">
        <v>800</v>
      </c>
      <c r="M13" s="63">
        <v>0.017361111111111112</v>
      </c>
      <c r="N13" s="64">
        <v>0.011574074074074075</v>
      </c>
      <c r="O13" s="65">
        <v>500</v>
      </c>
      <c r="P13" s="66">
        <v>60</v>
      </c>
      <c r="Q13" s="72">
        <v>860</v>
      </c>
      <c r="R13" s="61">
        <v>9</v>
      </c>
      <c r="S13" s="62">
        <v>900</v>
      </c>
      <c r="T13" s="63">
        <v>0.019791666666666666</v>
      </c>
      <c r="U13" s="64">
        <v>0.019305555555555555</v>
      </c>
      <c r="V13" s="65">
        <v>42</v>
      </c>
      <c r="W13" s="66">
        <v>25.2</v>
      </c>
      <c r="X13" s="72">
        <v>925.2</v>
      </c>
      <c r="Y13" s="61"/>
      <c r="Z13" s="62">
        <v>0</v>
      </c>
      <c r="AA13" s="63"/>
      <c r="AB13" s="64">
        <v>0</v>
      </c>
      <c r="AC13" s="65">
        <v>0</v>
      </c>
      <c r="AD13" s="66">
        <v>0</v>
      </c>
      <c r="AE13" s="72">
        <v>0</v>
      </c>
      <c r="AF13" s="73">
        <v>1785.2</v>
      </c>
      <c r="AG13" s="74">
        <v>1</v>
      </c>
      <c r="AH13" s="11"/>
    </row>
    <row r="14" spans="1:34" ht="14.25" customHeight="1">
      <c r="A14" s="75">
        <v>12</v>
      </c>
      <c r="B14" s="76">
        <v>4</v>
      </c>
      <c r="C14" s="77" t="s">
        <v>60</v>
      </c>
      <c r="D14" s="78" t="s">
        <v>61</v>
      </c>
      <c r="E14" s="104" t="s">
        <v>62</v>
      </c>
      <c r="F14" s="105" t="s">
        <v>138</v>
      </c>
      <c r="G14" s="81" t="s">
        <v>119</v>
      </c>
      <c r="H14" s="82" t="s">
        <v>63</v>
      </c>
      <c r="I14" s="82">
        <v>1966</v>
      </c>
      <c r="J14" s="83">
        <v>0.66</v>
      </c>
      <c r="K14" s="84">
        <v>5</v>
      </c>
      <c r="L14" s="85">
        <v>500</v>
      </c>
      <c r="M14" s="86">
        <v>0.011574074074074075</v>
      </c>
      <c r="N14" s="87">
        <v>0.011574074074074075</v>
      </c>
      <c r="O14" s="88">
        <v>0</v>
      </c>
      <c r="P14" s="117">
        <v>0</v>
      </c>
      <c r="Q14" s="118">
        <v>500</v>
      </c>
      <c r="R14" s="84">
        <v>14</v>
      </c>
      <c r="S14" s="85">
        <v>1400</v>
      </c>
      <c r="T14" s="86">
        <v>0.019849537037037037</v>
      </c>
      <c r="U14" s="87">
        <v>0.019305555555555555</v>
      </c>
      <c r="V14" s="88">
        <v>47</v>
      </c>
      <c r="W14" s="117">
        <v>31.020000000000003</v>
      </c>
      <c r="X14" s="118">
        <v>1431.02</v>
      </c>
      <c r="Y14" s="84"/>
      <c r="Z14" s="85">
        <v>0</v>
      </c>
      <c r="AA14" s="86"/>
      <c r="AB14" s="87">
        <v>0</v>
      </c>
      <c r="AC14" s="88">
        <v>0</v>
      </c>
      <c r="AD14" s="117">
        <v>0</v>
      </c>
      <c r="AE14" s="118">
        <v>0</v>
      </c>
      <c r="AF14" s="121">
        <v>1931.02</v>
      </c>
      <c r="AG14" s="89">
        <v>1</v>
      </c>
      <c r="AH14" s="11"/>
    </row>
    <row r="15" spans="1:34" ht="14.25" customHeight="1">
      <c r="A15" s="45">
        <v>13</v>
      </c>
      <c r="B15" s="47">
        <v>3</v>
      </c>
      <c r="C15" s="49" t="s">
        <v>74</v>
      </c>
      <c r="D15" s="52" t="s">
        <v>69</v>
      </c>
      <c r="E15" s="50" t="s">
        <v>74</v>
      </c>
      <c r="F15" s="53" t="s">
        <v>75</v>
      </c>
      <c r="G15" s="55" t="s">
        <v>87</v>
      </c>
      <c r="H15" s="56" t="s">
        <v>137</v>
      </c>
      <c r="I15" s="56">
        <v>1965</v>
      </c>
      <c r="J15" s="59">
        <v>0.65</v>
      </c>
      <c r="K15" s="61">
        <v>11</v>
      </c>
      <c r="L15" s="62">
        <v>1100</v>
      </c>
      <c r="M15" s="63">
        <v>0.01167824074074074</v>
      </c>
      <c r="N15" s="64">
        <v>0.011574074074074075</v>
      </c>
      <c r="O15" s="65">
        <v>9</v>
      </c>
      <c r="P15" s="66">
        <v>5.8500000000000005</v>
      </c>
      <c r="Q15" s="72">
        <v>1105.85</v>
      </c>
      <c r="R15" s="61">
        <v>8</v>
      </c>
      <c r="S15" s="62">
        <v>800</v>
      </c>
      <c r="T15" s="63">
        <v>0.021122685185185185</v>
      </c>
      <c r="U15" s="64">
        <v>0.019305555555555555</v>
      </c>
      <c r="V15" s="65">
        <v>157</v>
      </c>
      <c r="W15" s="66">
        <v>65</v>
      </c>
      <c r="X15" s="72">
        <v>865</v>
      </c>
      <c r="Y15" s="61"/>
      <c r="Z15" s="62">
        <v>0</v>
      </c>
      <c r="AA15" s="63"/>
      <c r="AB15" s="64">
        <v>0</v>
      </c>
      <c r="AC15" s="65">
        <v>0</v>
      </c>
      <c r="AD15" s="66">
        <v>0</v>
      </c>
      <c r="AE15" s="72">
        <v>0</v>
      </c>
      <c r="AF15" s="73">
        <v>1970.85</v>
      </c>
      <c r="AG15" s="74">
        <v>1</v>
      </c>
      <c r="AH15" s="11"/>
    </row>
    <row r="16" spans="1:34" ht="14.25" customHeight="1">
      <c r="A16" s="75">
        <v>14</v>
      </c>
      <c r="B16" s="76">
        <v>11</v>
      </c>
      <c r="C16" s="79" t="s">
        <v>56</v>
      </c>
      <c r="D16" s="80" t="s">
        <v>57</v>
      </c>
      <c r="E16" s="77" t="s">
        <v>56</v>
      </c>
      <c r="F16" s="78" t="s">
        <v>58</v>
      </c>
      <c r="G16" s="81" t="s">
        <v>38</v>
      </c>
      <c r="H16" s="82" t="s">
        <v>59</v>
      </c>
      <c r="I16" s="82">
        <v>1978</v>
      </c>
      <c r="J16" s="83">
        <v>0.78</v>
      </c>
      <c r="K16" s="84">
        <v>11</v>
      </c>
      <c r="L16" s="85">
        <v>1100</v>
      </c>
      <c r="M16" s="86">
        <v>0.01167824074074074</v>
      </c>
      <c r="N16" s="87">
        <v>0.011574074074074075</v>
      </c>
      <c r="O16" s="88">
        <v>9</v>
      </c>
      <c r="P16" s="117">
        <v>7.0200000000000005</v>
      </c>
      <c r="Q16" s="118">
        <v>1107.02</v>
      </c>
      <c r="R16" s="84">
        <v>8</v>
      </c>
      <c r="S16" s="85">
        <v>800</v>
      </c>
      <c r="T16" s="86">
        <v>0.022488425925925926</v>
      </c>
      <c r="U16" s="87">
        <v>0.019305555555555555</v>
      </c>
      <c r="V16" s="88">
        <v>275</v>
      </c>
      <c r="W16" s="117">
        <v>78</v>
      </c>
      <c r="X16" s="118">
        <v>878</v>
      </c>
      <c r="Y16" s="84"/>
      <c r="Z16" s="85">
        <v>0</v>
      </c>
      <c r="AA16" s="86"/>
      <c r="AB16" s="87">
        <v>0</v>
      </c>
      <c r="AC16" s="88">
        <v>0</v>
      </c>
      <c r="AD16" s="117">
        <v>0</v>
      </c>
      <c r="AE16" s="118">
        <v>0</v>
      </c>
      <c r="AF16" s="121">
        <v>1985.02</v>
      </c>
      <c r="AG16" s="89">
        <v>1</v>
      </c>
      <c r="AH16" s="11"/>
    </row>
    <row r="17" spans="1:34" ht="14.25" customHeight="1">
      <c r="A17" s="45">
        <v>15</v>
      </c>
      <c r="B17" s="47">
        <v>16</v>
      </c>
      <c r="C17" s="49" t="s">
        <v>126</v>
      </c>
      <c r="D17" s="52" t="s">
        <v>88</v>
      </c>
      <c r="E17" s="49" t="s">
        <v>127</v>
      </c>
      <c r="F17" s="52" t="s">
        <v>128</v>
      </c>
      <c r="G17" s="55" t="s">
        <v>76</v>
      </c>
      <c r="H17" s="56" t="s">
        <v>129</v>
      </c>
      <c r="I17" s="56">
        <v>1989</v>
      </c>
      <c r="J17" s="59">
        <v>0.89</v>
      </c>
      <c r="K17" s="61">
        <v>10</v>
      </c>
      <c r="L17" s="62">
        <v>1000</v>
      </c>
      <c r="M17" s="63">
        <v>0.012592592592592593</v>
      </c>
      <c r="N17" s="64">
        <v>0.011574074074074075</v>
      </c>
      <c r="O17" s="65">
        <v>88</v>
      </c>
      <c r="P17" s="66">
        <v>78.32000000000001</v>
      </c>
      <c r="Q17" s="72">
        <v>1078.32</v>
      </c>
      <c r="R17" s="61">
        <v>13</v>
      </c>
      <c r="S17" s="62">
        <v>1300</v>
      </c>
      <c r="T17" s="63">
        <v>0.006631944444444445</v>
      </c>
      <c r="U17" s="64">
        <v>0.019305555555555555</v>
      </c>
      <c r="V17" s="65">
        <v>1095</v>
      </c>
      <c r="W17" s="66">
        <v>89</v>
      </c>
      <c r="X17" s="72">
        <v>1389</v>
      </c>
      <c r="Y17" s="61"/>
      <c r="Z17" s="62">
        <v>0</v>
      </c>
      <c r="AA17" s="63"/>
      <c r="AB17" s="64">
        <v>0</v>
      </c>
      <c r="AC17" s="65">
        <v>0</v>
      </c>
      <c r="AD17" s="66">
        <v>0</v>
      </c>
      <c r="AE17" s="72">
        <v>0</v>
      </c>
      <c r="AF17" s="73">
        <v>2467.3199999999997</v>
      </c>
      <c r="AG17" s="74">
        <v>1</v>
      </c>
      <c r="AH17" s="11"/>
    </row>
    <row r="18" spans="1:34" ht="14.25" customHeight="1">
      <c r="A18" s="75">
        <v>16</v>
      </c>
      <c r="B18" s="76">
        <v>10</v>
      </c>
      <c r="C18" s="77" t="s">
        <v>121</v>
      </c>
      <c r="D18" s="78" t="s">
        <v>122</v>
      </c>
      <c r="E18" s="77" t="s">
        <v>123</v>
      </c>
      <c r="F18" s="78" t="s">
        <v>101</v>
      </c>
      <c r="G18" s="81" t="s">
        <v>119</v>
      </c>
      <c r="H18" s="82" t="s">
        <v>124</v>
      </c>
      <c r="I18" s="82">
        <v>1977</v>
      </c>
      <c r="J18" s="83">
        <v>0.77</v>
      </c>
      <c r="K18" s="84">
        <v>14</v>
      </c>
      <c r="L18" s="85">
        <v>1400</v>
      </c>
      <c r="M18" s="86">
        <v>0.007881944444444443</v>
      </c>
      <c r="N18" s="87">
        <v>0.011574074074074075</v>
      </c>
      <c r="O18" s="88">
        <v>319</v>
      </c>
      <c r="P18" s="117">
        <v>77</v>
      </c>
      <c r="Q18" s="118">
        <v>1477</v>
      </c>
      <c r="R18" s="84">
        <v>41</v>
      </c>
      <c r="S18" s="85">
        <v>4100</v>
      </c>
      <c r="T18" s="86">
        <v>0.0006944444444444445</v>
      </c>
      <c r="U18" s="87">
        <v>0.019305555555555555</v>
      </c>
      <c r="V18" s="88">
        <v>1608</v>
      </c>
      <c r="W18" s="117">
        <v>77</v>
      </c>
      <c r="X18" s="118">
        <v>4177</v>
      </c>
      <c r="Y18" s="84"/>
      <c r="Z18" s="85">
        <v>0</v>
      </c>
      <c r="AA18" s="86"/>
      <c r="AB18" s="87">
        <v>0</v>
      </c>
      <c r="AC18" s="88">
        <v>0</v>
      </c>
      <c r="AD18" s="117">
        <v>0</v>
      </c>
      <c r="AE18" s="118">
        <v>0</v>
      </c>
      <c r="AF18" s="121">
        <v>5654</v>
      </c>
      <c r="AG18" s="89">
        <v>1</v>
      </c>
      <c r="AH18" s="11"/>
    </row>
    <row r="19" spans="1:34" ht="14.25" customHeight="1" thickBot="1">
      <c r="A19" s="46">
        <v>17</v>
      </c>
      <c r="B19" s="48">
        <v>18</v>
      </c>
      <c r="C19" s="51" t="s">
        <v>132</v>
      </c>
      <c r="D19" s="54" t="s">
        <v>37</v>
      </c>
      <c r="E19" s="108" t="s">
        <v>132</v>
      </c>
      <c r="F19" s="109" t="s">
        <v>133</v>
      </c>
      <c r="G19" s="57" t="s">
        <v>99</v>
      </c>
      <c r="H19" s="58" t="s">
        <v>134</v>
      </c>
      <c r="I19" s="58">
        <v>2008</v>
      </c>
      <c r="J19" s="60">
        <v>1.08</v>
      </c>
      <c r="K19" s="67">
        <v>9</v>
      </c>
      <c r="L19" s="68">
        <v>900</v>
      </c>
      <c r="M19" s="69">
        <v>0.01167824074074074</v>
      </c>
      <c r="N19" s="70">
        <v>0.011574074074074075</v>
      </c>
      <c r="O19" s="71">
        <v>9</v>
      </c>
      <c r="P19" s="123">
        <v>9.72</v>
      </c>
      <c r="Q19" s="124">
        <v>909.72</v>
      </c>
      <c r="R19" s="67">
        <v>100</v>
      </c>
      <c r="S19" s="68">
        <v>10000</v>
      </c>
      <c r="T19" s="69">
        <v>0.0006944444444444445</v>
      </c>
      <c r="U19" s="70">
        <v>0.019305555555555555</v>
      </c>
      <c r="V19" s="71">
        <v>1608</v>
      </c>
      <c r="W19" s="123">
        <v>108</v>
      </c>
      <c r="X19" s="124">
        <v>10108</v>
      </c>
      <c r="Y19" s="67"/>
      <c r="Z19" s="68">
        <v>0</v>
      </c>
      <c r="AA19" s="69"/>
      <c r="AB19" s="70">
        <v>0</v>
      </c>
      <c r="AC19" s="71">
        <v>0</v>
      </c>
      <c r="AD19" s="123">
        <v>0</v>
      </c>
      <c r="AE19" s="124">
        <v>0</v>
      </c>
      <c r="AF19" s="125">
        <v>11017.72</v>
      </c>
      <c r="AG19" s="106">
        <v>1</v>
      </c>
      <c r="AH19" s="11"/>
    </row>
    <row r="20" spans="1:34" s="107" customFormat="1" ht="14.25" customHeight="1" thickTop="1">
      <c r="A20" s="17"/>
      <c r="B20" s="17"/>
      <c r="C20" s="31"/>
      <c r="D20" s="31"/>
      <c r="E20" s="31"/>
      <c r="F20" s="31"/>
      <c r="G20" s="17"/>
      <c r="H20" s="17"/>
      <c r="I20" s="17"/>
      <c r="J20" s="43">
        <v>0</v>
      </c>
      <c r="K20" s="17"/>
      <c r="L20" s="11">
        <v>0</v>
      </c>
      <c r="M20" s="18"/>
      <c r="N20" s="12">
        <v>0</v>
      </c>
      <c r="O20" s="13">
        <v>0</v>
      </c>
      <c r="P20" s="111">
        <v>0</v>
      </c>
      <c r="Q20" s="111">
        <v>0</v>
      </c>
      <c r="R20" s="17"/>
      <c r="S20" s="11">
        <v>0</v>
      </c>
      <c r="T20" s="18"/>
      <c r="U20" s="12">
        <v>0</v>
      </c>
      <c r="V20" s="13">
        <v>0</v>
      </c>
      <c r="W20" s="111">
        <v>0</v>
      </c>
      <c r="X20" s="111">
        <v>0</v>
      </c>
      <c r="Y20" s="17"/>
      <c r="Z20" s="11">
        <v>0</v>
      </c>
      <c r="AA20" s="18"/>
      <c r="AB20" s="12">
        <v>0</v>
      </c>
      <c r="AC20" s="13">
        <v>0</v>
      </c>
      <c r="AD20" s="111">
        <v>0</v>
      </c>
      <c r="AE20" s="111">
        <v>0</v>
      </c>
      <c r="AF20" s="112">
        <v>0</v>
      </c>
      <c r="AG20" s="37"/>
      <c r="AH20" s="11"/>
    </row>
    <row r="21" spans="1:34" s="30" customFormat="1" ht="14.25" customHeight="1">
      <c r="A21" s="17"/>
      <c r="B21" s="17"/>
      <c r="C21" s="31"/>
      <c r="D21" s="31"/>
      <c r="E21" s="31"/>
      <c r="F21" s="31"/>
      <c r="G21" s="17"/>
      <c r="H21" s="17"/>
      <c r="I21" s="17"/>
      <c r="J21" s="43">
        <v>0</v>
      </c>
      <c r="K21" s="17"/>
      <c r="L21" s="11">
        <v>0</v>
      </c>
      <c r="M21" s="18"/>
      <c r="N21" s="12">
        <v>0</v>
      </c>
      <c r="O21" s="13">
        <v>0</v>
      </c>
      <c r="P21" s="111">
        <v>0</v>
      </c>
      <c r="Q21" s="111">
        <v>0</v>
      </c>
      <c r="R21" s="17"/>
      <c r="S21" s="11">
        <v>0</v>
      </c>
      <c r="T21" s="18"/>
      <c r="U21" s="12">
        <v>0</v>
      </c>
      <c r="V21" s="13">
        <v>0</v>
      </c>
      <c r="W21" s="111">
        <v>0</v>
      </c>
      <c r="X21" s="111">
        <v>0</v>
      </c>
      <c r="Y21" s="17"/>
      <c r="Z21" s="11">
        <v>0</v>
      </c>
      <c r="AA21" s="18"/>
      <c r="AB21" s="12">
        <v>0</v>
      </c>
      <c r="AC21" s="13">
        <v>0</v>
      </c>
      <c r="AD21" s="111">
        <v>0</v>
      </c>
      <c r="AE21" s="111">
        <v>0</v>
      </c>
      <c r="AF21" s="112">
        <v>0</v>
      </c>
      <c r="AG21" s="37"/>
      <c r="AH21" s="11"/>
    </row>
    <row r="22" spans="1:34" ht="14.25" customHeight="1">
      <c r="A22" s="17"/>
      <c r="B22" s="17"/>
      <c r="C22" s="31"/>
      <c r="D22" s="31"/>
      <c r="E22" s="31"/>
      <c r="F22" s="31"/>
      <c r="G22" s="17"/>
      <c r="H22" s="17"/>
      <c r="I22" s="17"/>
      <c r="J22" s="43">
        <v>0</v>
      </c>
      <c r="K22" s="17"/>
      <c r="L22" s="11">
        <v>0</v>
      </c>
      <c r="M22" s="18"/>
      <c r="N22" s="12">
        <v>0</v>
      </c>
      <c r="O22" s="13">
        <v>0</v>
      </c>
      <c r="P22" s="111">
        <v>0</v>
      </c>
      <c r="Q22" s="111">
        <v>0</v>
      </c>
      <c r="R22" s="17"/>
      <c r="S22" s="11">
        <v>0</v>
      </c>
      <c r="T22" s="18"/>
      <c r="U22" s="12">
        <v>0</v>
      </c>
      <c r="V22" s="13">
        <v>0</v>
      </c>
      <c r="W22" s="111">
        <v>0</v>
      </c>
      <c r="X22" s="111">
        <v>0</v>
      </c>
      <c r="Y22" s="17"/>
      <c r="Z22" s="11">
        <v>0</v>
      </c>
      <c r="AA22" s="18"/>
      <c r="AB22" s="12">
        <v>0</v>
      </c>
      <c r="AC22" s="13">
        <v>0</v>
      </c>
      <c r="AD22" s="111">
        <v>0</v>
      </c>
      <c r="AE22" s="111">
        <v>0</v>
      </c>
      <c r="AF22" s="112">
        <v>0</v>
      </c>
      <c r="AG22" s="37"/>
      <c r="AH22" s="11"/>
    </row>
    <row r="23" spans="1:34" ht="14.25" customHeight="1">
      <c r="A23" s="17"/>
      <c r="B23" s="17"/>
      <c r="C23" s="31"/>
      <c r="D23" s="31"/>
      <c r="E23" s="31"/>
      <c r="F23" s="31"/>
      <c r="G23" s="17"/>
      <c r="H23" s="17"/>
      <c r="I23" s="17"/>
      <c r="J23" s="43">
        <v>0</v>
      </c>
      <c r="K23" s="17"/>
      <c r="L23" s="11">
        <v>0</v>
      </c>
      <c r="M23" s="18"/>
      <c r="N23" s="12">
        <v>0</v>
      </c>
      <c r="O23" s="13">
        <v>0</v>
      </c>
      <c r="P23" s="111">
        <v>0</v>
      </c>
      <c r="Q23" s="111">
        <v>0</v>
      </c>
      <c r="R23" s="17"/>
      <c r="S23" s="11">
        <v>0</v>
      </c>
      <c r="T23" s="18"/>
      <c r="U23" s="12">
        <v>0</v>
      </c>
      <c r="V23" s="13">
        <v>0</v>
      </c>
      <c r="W23" s="111">
        <v>0</v>
      </c>
      <c r="X23" s="111">
        <v>0</v>
      </c>
      <c r="Y23" s="17"/>
      <c r="Z23" s="11">
        <v>0</v>
      </c>
      <c r="AA23" s="18"/>
      <c r="AB23" s="12">
        <v>0</v>
      </c>
      <c r="AC23" s="13">
        <v>0</v>
      </c>
      <c r="AD23" s="111">
        <v>0</v>
      </c>
      <c r="AE23" s="111">
        <v>0</v>
      </c>
      <c r="AF23" s="112">
        <v>0</v>
      </c>
      <c r="AG23" s="37"/>
      <c r="AH23" s="11"/>
    </row>
    <row r="24" spans="1:34" ht="14.25" customHeight="1">
      <c r="A24" s="17"/>
      <c r="B24" s="17"/>
      <c r="C24" s="31"/>
      <c r="D24" s="31"/>
      <c r="E24" s="31"/>
      <c r="F24" s="31"/>
      <c r="G24" s="17"/>
      <c r="H24" s="17"/>
      <c r="I24" s="17"/>
      <c r="J24" s="43">
        <v>0</v>
      </c>
      <c r="K24" s="17"/>
      <c r="L24" s="11">
        <v>0</v>
      </c>
      <c r="M24" s="18"/>
      <c r="N24" s="12">
        <v>0</v>
      </c>
      <c r="O24" s="13">
        <v>0</v>
      </c>
      <c r="P24" s="111">
        <v>0</v>
      </c>
      <c r="Q24" s="111">
        <v>0</v>
      </c>
      <c r="R24" s="17"/>
      <c r="S24" s="11">
        <v>0</v>
      </c>
      <c r="T24" s="18"/>
      <c r="U24" s="12">
        <v>0</v>
      </c>
      <c r="V24" s="13">
        <v>0</v>
      </c>
      <c r="W24" s="111">
        <v>0</v>
      </c>
      <c r="X24" s="111">
        <v>0</v>
      </c>
      <c r="Y24" s="17"/>
      <c r="Z24" s="11">
        <v>0</v>
      </c>
      <c r="AA24" s="18"/>
      <c r="AB24" s="12">
        <v>0</v>
      </c>
      <c r="AC24" s="13">
        <v>0</v>
      </c>
      <c r="AD24" s="111">
        <v>0</v>
      </c>
      <c r="AE24" s="111">
        <v>0</v>
      </c>
      <c r="AF24" s="112">
        <v>0</v>
      </c>
      <c r="AG24" s="37"/>
      <c r="AH24" s="11"/>
    </row>
    <row r="25" spans="1:34" ht="14.25" customHeight="1">
      <c r="A25" s="17"/>
      <c r="B25" s="17"/>
      <c r="C25" s="31"/>
      <c r="D25" s="31"/>
      <c r="E25" s="31"/>
      <c r="F25" s="31"/>
      <c r="G25" s="17"/>
      <c r="H25" s="17"/>
      <c r="I25" s="17"/>
      <c r="J25" s="43">
        <v>0</v>
      </c>
      <c r="K25" s="17"/>
      <c r="L25" s="11">
        <v>0</v>
      </c>
      <c r="M25" s="18"/>
      <c r="N25" s="12">
        <v>0</v>
      </c>
      <c r="O25" s="13">
        <v>0</v>
      </c>
      <c r="P25" s="111">
        <v>0</v>
      </c>
      <c r="Q25" s="111">
        <v>0</v>
      </c>
      <c r="R25" s="17"/>
      <c r="S25" s="11">
        <v>0</v>
      </c>
      <c r="T25" s="18"/>
      <c r="U25" s="12">
        <v>0</v>
      </c>
      <c r="V25" s="13">
        <v>0</v>
      </c>
      <c r="W25" s="111">
        <v>0</v>
      </c>
      <c r="X25" s="111">
        <v>0</v>
      </c>
      <c r="Y25" s="17"/>
      <c r="Z25" s="11">
        <v>0</v>
      </c>
      <c r="AA25" s="18"/>
      <c r="AB25" s="12">
        <v>0</v>
      </c>
      <c r="AC25" s="13">
        <v>0</v>
      </c>
      <c r="AD25" s="111">
        <v>0</v>
      </c>
      <c r="AE25" s="111">
        <v>0</v>
      </c>
      <c r="AF25" s="112">
        <v>0</v>
      </c>
      <c r="AG25" s="37"/>
      <c r="AH25" s="11"/>
    </row>
    <row r="26" spans="1:34" ht="14.25" customHeight="1">
      <c r="A26" s="17"/>
      <c r="B26" s="17"/>
      <c r="C26" s="31"/>
      <c r="D26" s="31"/>
      <c r="E26" s="31"/>
      <c r="F26" s="31"/>
      <c r="G26" s="17"/>
      <c r="H26" s="17"/>
      <c r="I26" s="17"/>
      <c r="J26" s="43">
        <v>0</v>
      </c>
      <c r="K26" s="17"/>
      <c r="L26" s="11">
        <v>0</v>
      </c>
      <c r="M26" s="18"/>
      <c r="N26" s="12">
        <v>0</v>
      </c>
      <c r="O26" s="13">
        <v>0</v>
      </c>
      <c r="P26" s="111">
        <v>0</v>
      </c>
      <c r="Q26" s="111">
        <v>0</v>
      </c>
      <c r="R26" s="17"/>
      <c r="S26" s="11">
        <v>0</v>
      </c>
      <c r="T26" s="18"/>
      <c r="U26" s="12">
        <v>0</v>
      </c>
      <c r="V26" s="13">
        <v>0</v>
      </c>
      <c r="W26" s="111">
        <v>0</v>
      </c>
      <c r="X26" s="111">
        <v>0</v>
      </c>
      <c r="Y26" s="17"/>
      <c r="Z26" s="11">
        <v>0</v>
      </c>
      <c r="AA26" s="18"/>
      <c r="AB26" s="12">
        <v>0</v>
      </c>
      <c r="AC26" s="13">
        <v>0</v>
      </c>
      <c r="AD26" s="111">
        <v>0</v>
      </c>
      <c r="AE26" s="111">
        <v>0</v>
      </c>
      <c r="AF26" s="112">
        <v>0</v>
      </c>
      <c r="AG26" s="37"/>
      <c r="AH26" s="11"/>
    </row>
    <row r="27" spans="1:34" ht="14.25" customHeight="1">
      <c r="A27" s="17"/>
      <c r="B27" s="17"/>
      <c r="C27" s="31"/>
      <c r="D27" s="31"/>
      <c r="E27" s="31"/>
      <c r="F27" s="31"/>
      <c r="G27" s="17"/>
      <c r="H27" s="17"/>
      <c r="I27" s="17"/>
      <c r="J27" s="43">
        <v>0</v>
      </c>
      <c r="K27" s="17"/>
      <c r="L27" s="11">
        <v>0</v>
      </c>
      <c r="M27" s="18"/>
      <c r="N27" s="12">
        <v>0</v>
      </c>
      <c r="O27" s="13">
        <v>0</v>
      </c>
      <c r="P27" s="111">
        <v>0</v>
      </c>
      <c r="Q27" s="111">
        <v>0</v>
      </c>
      <c r="R27" s="17"/>
      <c r="S27" s="11">
        <v>0</v>
      </c>
      <c r="T27" s="18"/>
      <c r="U27" s="12">
        <v>0</v>
      </c>
      <c r="V27" s="13">
        <v>0</v>
      </c>
      <c r="W27" s="111">
        <v>0</v>
      </c>
      <c r="X27" s="111">
        <v>0</v>
      </c>
      <c r="Y27" s="17"/>
      <c r="Z27" s="11">
        <v>0</v>
      </c>
      <c r="AA27" s="18"/>
      <c r="AB27" s="12">
        <v>0</v>
      </c>
      <c r="AC27" s="13">
        <v>0</v>
      </c>
      <c r="AD27" s="111">
        <v>0</v>
      </c>
      <c r="AE27" s="111">
        <v>0</v>
      </c>
      <c r="AF27" s="112">
        <v>0</v>
      </c>
      <c r="AG27" s="37"/>
      <c r="AH27" s="11"/>
    </row>
    <row r="28" spans="1:34" ht="14.25" customHeight="1">
      <c r="A28" s="17"/>
      <c r="B28" s="17"/>
      <c r="C28" s="31"/>
      <c r="D28" s="31"/>
      <c r="E28" s="31"/>
      <c r="F28" s="31"/>
      <c r="G28" s="17"/>
      <c r="H28" s="17"/>
      <c r="I28" s="17"/>
      <c r="J28" s="43">
        <v>0</v>
      </c>
      <c r="K28" s="17"/>
      <c r="L28" s="11">
        <v>0</v>
      </c>
      <c r="M28" s="18"/>
      <c r="N28" s="12">
        <v>0</v>
      </c>
      <c r="O28" s="13">
        <v>0</v>
      </c>
      <c r="P28" s="111">
        <v>0</v>
      </c>
      <c r="Q28" s="111">
        <v>0</v>
      </c>
      <c r="R28" s="17"/>
      <c r="S28" s="11">
        <v>0</v>
      </c>
      <c r="T28" s="18"/>
      <c r="U28" s="12">
        <v>0</v>
      </c>
      <c r="V28" s="13">
        <v>0</v>
      </c>
      <c r="W28" s="111">
        <v>0</v>
      </c>
      <c r="X28" s="111">
        <v>0</v>
      </c>
      <c r="Y28" s="17"/>
      <c r="Z28" s="11">
        <v>0</v>
      </c>
      <c r="AA28" s="18"/>
      <c r="AB28" s="12">
        <v>0</v>
      </c>
      <c r="AC28" s="13">
        <v>0</v>
      </c>
      <c r="AD28" s="111">
        <v>0</v>
      </c>
      <c r="AE28" s="111">
        <v>0</v>
      </c>
      <c r="AF28" s="112">
        <v>0</v>
      </c>
      <c r="AG28" s="37"/>
      <c r="AH28" s="11"/>
    </row>
    <row r="29" spans="1:34" ht="14.25" customHeight="1">
      <c r="A29" s="17"/>
      <c r="B29" s="17"/>
      <c r="C29" s="31"/>
      <c r="D29" s="31"/>
      <c r="E29" s="31"/>
      <c r="F29" s="31"/>
      <c r="G29" s="17"/>
      <c r="H29" s="17"/>
      <c r="I29" s="17"/>
      <c r="J29" s="43">
        <v>0</v>
      </c>
      <c r="K29" s="17"/>
      <c r="L29" s="11">
        <v>0</v>
      </c>
      <c r="M29" s="18"/>
      <c r="N29" s="12">
        <v>0</v>
      </c>
      <c r="O29" s="13">
        <v>0</v>
      </c>
      <c r="P29" s="111">
        <v>0</v>
      </c>
      <c r="Q29" s="111">
        <v>0</v>
      </c>
      <c r="R29" s="17"/>
      <c r="S29" s="11">
        <v>0</v>
      </c>
      <c r="T29" s="18"/>
      <c r="U29" s="12">
        <v>0</v>
      </c>
      <c r="V29" s="13">
        <v>0</v>
      </c>
      <c r="W29" s="111">
        <v>0</v>
      </c>
      <c r="X29" s="111">
        <v>0</v>
      </c>
      <c r="Y29" s="17"/>
      <c r="Z29" s="11">
        <v>0</v>
      </c>
      <c r="AA29" s="18"/>
      <c r="AB29" s="12">
        <v>0</v>
      </c>
      <c r="AC29" s="13">
        <v>0</v>
      </c>
      <c r="AD29" s="111">
        <v>0</v>
      </c>
      <c r="AE29" s="111">
        <v>0</v>
      </c>
      <c r="AF29" s="112">
        <v>0</v>
      </c>
      <c r="AG29" s="37"/>
      <c r="AH29" s="11"/>
    </row>
    <row r="30" spans="1:34" ht="14.25" customHeight="1">
      <c r="A30" s="17"/>
      <c r="B30" s="17"/>
      <c r="C30" s="31"/>
      <c r="D30" s="31"/>
      <c r="E30" s="31"/>
      <c r="F30" s="31"/>
      <c r="G30" s="17"/>
      <c r="H30" s="17"/>
      <c r="I30" s="17"/>
      <c r="J30" s="43">
        <v>0</v>
      </c>
      <c r="K30" s="17"/>
      <c r="L30" s="11">
        <v>0</v>
      </c>
      <c r="M30" s="18"/>
      <c r="N30" s="12">
        <v>0</v>
      </c>
      <c r="O30" s="13">
        <v>0</v>
      </c>
      <c r="P30" s="111">
        <v>0</v>
      </c>
      <c r="Q30" s="111">
        <v>0</v>
      </c>
      <c r="R30" s="17"/>
      <c r="S30" s="11">
        <v>0</v>
      </c>
      <c r="T30" s="18"/>
      <c r="U30" s="12">
        <v>0</v>
      </c>
      <c r="V30" s="13">
        <v>0</v>
      </c>
      <c r="W30" s="111">
        <v>0</v>
      </c>
      <c r="X30" s="111">
        <v>0</v>
      </c>
      <c r="Y30" s="17"/>
      <c r="Z30" s="11">
        <v>0</v>
      </c>
      <c r="AA30" s="18"/>
      <c r="AB30" s="12">
        <v>0</v>
      </c>
      <c r="AC30" s="13">
        <v>0</v>
      </c>
      <c r="AD30" s="111">
        <v>0</v>
      </c>
      <c r="AE30" s="111">
        <v>0</v>
      </c>
      <c r="AF30" s="112">
        <v>0</v>
      </c>
      <c r="AG30" s="37"/>
      <c r="AH30" s="11"/>
    </row>
    <row r="31" spans="1:34" ht="14.25" customHeight="1">
      <c r="A31" s="17"/>
      <c r="B31" s="17"/>
      <c r="C31" s="31"/>
      <c r="D31" s="31"/>
      <c r="E31" s="31"/>
      <c r="F31" s="31"/>
      <c r="G31" s="17"/>
      <c r="H31" s="17"/>
      <c r="I31" s="17"/>
      <c r="J31" s="43">
        <v>0</v>
      </c>
      <c r="K31" s="17"/>
      <c r="L31" s="11">
        <v>0</v>
      </c>
      <c r="M31" s="18"/>
      <c r="N31" s="12">
        <v>0</v>
      </c>
      <c r="O31" s="13">
        <v>0</v>
      </c>
      <c r="P31" s="111">
        <v>0</v>
      </c>
      <c r="Q31" s="111">
        <v>0</v>
      </c>
      <c r="R31" s="17"/>
      <c r="S31" s="11">
        <v>0</v>
      </c>
      <c r="T31" s="18"/>
      <c r="U31" s="12">
        <v>0</v>
      </c>
      <c r="V31" s="13">
        <v>0</v>
      </c>
      <c r="W31" s="111">
        <v>0</v>
      </c>
      <c r="X31" s="111">
        <v>0</v>
      </c>
      <c r="Y31" s="17"/>
      <c r="Z31" s="11">
        <v>0</v>
      </c>
      <c r="AA31" s="18"/>
      <c r="AB31" s="12">
        <v>0</v>
      </c>
      <c r="AC31" s="13">
        <v>0</v>
      </c>
      <c r="AD31" s="111">
        <v>0</v>
      </c>
      <c r="AE31" s="111">
        <v>0</v>
      </c>
      <c r="AF31" s="112">
        <v>0</v>
      </c>
      <c r="AG31" s="37"/>
      <c r="AH31" s="11"/>
    </row>
    <row r="32" spans="1:34" ht="14.25" customHeight="1">
      <c r="A32" s="17"/>
      <c r="B32" s="17"/>
      <c r="C32" s="31"/>
      <c r="D32" s="31"/>
      <c r="E32" s="31"/>
      <c r="F32" s="31"/>
      <c r="G32" s="17"/>
      <c r="H32" s="17"/>
      <c r="I32" s="17"/>
      <c r="J32" s="43">
        <v>0</v>
      </c>
      <c r="K32" s="17"/>
      <c r="L32" s="11">
        <v>0</v>
      </c>
      <c r="M32" s="18"/>
      <c r="N32" s="12">
        <v>0</v>
      </c>
      <c r="O32" s="13">
        <v>0</v>
      </c>
      <c r="P32" s="111">
        <v>0</v>
      </c>
      <c r="Q32" s="111">
        <v>0</v>
      </c>
      <c r="R32" s="17"/>
      <c r="S32" s="11">
        <v>0</v>
      </c>
      <c r="T32" s="18"/>
      <c r="U32" s="12">
        <v>0</v>
      </c>
      <c r="V32" s="13">
        <v>0</v>
      </c>
      <c r="W32" s="111">
        <v>0</v>
      </c>
      <c r="X32" s="111">
        <v>0</v>
      </c>
      <c r="Y32" s="17"/>
      <c r="Z32" s="11">
        <v>0</v>
      </c>
      <c r="AA32" s="18"/>
      <c r="AB32" s="12">
        <v>0</v>
      </c>
      <c r="AC32" s="13">
        <v>0</v>
      </c>
      <c r="AD32" s="111">
        <v>0</v>
      </c>
      <c r="AE32" s="111">
        <v>0</v>
      </c>
      <c r="AF32" s="112">
        <v>0</v>
      </c>
      <c r="AG32" s="37"/>
      <c r="AH32" s="11"/>
    </row>
    <row r="33" spans="1:34" ht="14.25" customHeight="1">
      <c r="A33" s="17"/>
      <c r="B33" s="17"/>
      <c r="C33" s="31"/>
      <c r="D33" s="31"/>
      <c r="E33" s="31"/>
      <c r="F33" s="31"/>
      <c r="G33" s="17"/>
      <c r="H33" s="17"/>
      <c r="I33" s="17"/>
      <c r="J33" s="43">
        <v>0</v>
      </c>
      <c r="K33" s="17"/>
      <c r="L33" s="11">
        <v>0</v>
      </c>
      <c r="M33" s="18"/>
      <c r="N33" s="12">
        <v>0</v>
      </c>
      <c r="O33" s="13">
        <v>0</v>
      </c>
      <c r="P33" s="111">
        <v>0</v>
      </c>
      <c r="Q33" s="111">
        <v>0</v>
      </c>
      <c r="R33" s="17"/>
      <c r="S33" s="11">
        <v>0</v>
      </c>
      <c r="T33" s="18"/>
      <c r="U33" s="12">
        <v>0</v>
      </c>
      <c r="V33" s="13">
        <v>0</v>
      </c>
      <c r="W33" s="111">
        <v>0</v>
      </c>
      <c r="X33" s="111">
        <v>0</v>
      </c>
      <c r="Y33" s="17"/>
      <c r="Z33" s="11">
        <v>0</v>
      </c>
      <c r="AA33" s="18"/>
      <c r="AB33" s="12">
        <v>0</v>
      </c>
      <c r="AC33" s="13">
        <v>0</v>
      </c>
      <c r="AD33" s="111">
        <v>0</v>
      </c>
      <c r="AE33" s="111">
        <v>0</v>
      </c>
      <c r="AF33" s="112">
        <v>0</v>
      </c>
      <c r="AG33" s="37"/>
      <c r="AH33" s="11"/>
    </row>
    <row r="34" spans="1:34" ht="14.25" customHeight="1">
      <c r="A34" s="17"/>
      <c r="B34" s="17"/>
      <c r="C34" s="31"/>
      <c r="D34" s="31"/>
      <c r="E34" s="31"/>
      <c r="F34" s="31"/>
      <c r="G34" s="17"/>
      <c r="H34" s="17"/>
      <c r="I34" s="17"/>
      <c r="J34" s="43">
        <v>0</v>
      </c>
      <c r="K34" s="17"/>
      <c r="L34" s="11">
        <v>0</v>
      </c>
      <c r="M34" s="18"/>
      <c r="N34" s="12">
        <v>0</v>
      </c>
      <c r="O34" s="13">
        <v>0</v>
      </c>
      <c r="P34" s="111">
        <v>0</v>
      </c>
      <c r="Q34" s="111">
        <v>0</v>
      </c>
      <c r="R34" s="17"/>
      <c r="S34" s="11">
        <v>0</v>
      </c>
      <c r="T34" s="18"/>
      <c r="U34" s="12">
        <v>0</v>
      </c>
      <c r="V34" s="13">
        <v>0</v>
      </c>
      <c r="W34" s="111">
        <v>0</v>
      </c>
      <c r="X34" s="111">
        <v>0</v>
      </c>
      <c r="Y34" s="17"/>
      <c r="Z34" s="11">
        <v>0</v>
      </c>
      <c r="AA34" s="18"/>
      <c r="AB34" s="12">
        <v>0</v>
      </c>
      <c r="AC34" s="13">
        <v>0</v>
      </c>
      <c r="AD34" s="111">
        <v>0</v>
      </c>
      <c r="AE34" s="111">
        <v>0</v>
      </c>
      <c r="AF34" s="112">
        <v>0</v>
      </c>
      <c r="AG34" s="37"/>
      <c r="AH34" s="11"/>
    </row>
    <row r="35" spans="1:34" ht="14.25" customHeight="1">
      <c r="A35" s="17"/>
      <c r="B35" s="17"/>
      <c r="C35" s="31"/>
      <c r="D35" s="31"/>
      <c r="E35" s="31"/>
      <c r="F35" s="31"/>
      <c r="G35" s="17"/>
      <c r="H35" s="17"/>
      <c r="I35" s="17"/>
      <c r="J35" s="43">
        <v>0</v>
      </c>
      <c r="K35" s="17"/>
      <c r="L35" s="11">
        <v>0</v>
      </c>
      <c r="M35" s="18"/>
      <c r="N35" s="12">
        <v>0</v>
      </c>
      <c r="O35" s="13">
        <v>0</v>
      </c>
      <c r="P35" s="111">
        <v>0</v>
      </c>
      <c r="Q35" s="111">
        <v>0</v>
      </c>
      <c r="R35" s="17"/>
      <c r="S35" s="11">
        <v>0</v>
      </c>
      <c r="T35" s="18"/>
      <c r="U35" s="12">
        <v>0</v>
      </c>
      <c r="V35" s="13">
        <v>0</v>
      </c>
      <c r="W35" s="111">
        <v>0</v>
      </c>
      <c r="X35" s="111">
        <v>0</v>
      </c>
      <c r="Y35" s="17"/>
      <c r="Z35" s="11">
        <v>0</v>
      </c>
      <c r="AA35" s="18"/>
      <c r="AB35" s="12">
        <v>0</v>
      </c>
      <c r="AC35" s="13">
        <v>0</v>
      </c>
      <c r="AD35" s="111">
        <v>0</v>
      </c>
      <c r="AE35" s="111">
        <v>0</v>
      </c>
      <c r="AF35" s="112">
        <v>0</v>
      </c>
      <c r="AG35" s="37"/>
      <c r="AH35" s="11"/>
    </row>
    <row r="36" spans="1:34" ht="14.25" customHeight="1">
      <c r="A36" s="17"/>
      <c r="B36" s="17"/>
      <c r="C36" s="31"/>
      <c r="D36" s="31"/>
      <c r="E36" s="31"/>
      <c r="F36" s="31"/>
      <c r="G36" s="17"/>
      <c r="H36" s="17"/>
      <c r="I36" s="17"/>
      <c r="J36" s="43">
        <v>0</v>
      </c>
      <c r="K36" s="17"/>
      <c r="L36" s="11">
        <v>0</v>
      </c>
      <c r="M36" s="18"/>
      <c r="N36" s="12">
        <v>0</v>
      </c>
      <c r="O36" s="13">
        <v>0</v>
      </c>
      <c r="P36" s="111">
        <v>0</v>
      </c>
      <c r="Q36" s="111">
        <v>0</v>
      </c>
      <c r="R36" s="17"/>
      <c r="S36" s="11">
        <v>0</v>
      </c>
      <c r="T36" s="18"/>
      <c r="U36" s="12">
        <v>0</v>
      </c>
      <c r="V36" s="13">
        <v>0</v>
      </c>
      <c r="W36" s="111">
        <v>0</v>
      </c>
      <c r="X36" s="111">
        <v>0</v>
      </c>
      <c r="Y36" s="17"/>
      <c r="Z36" s="11">
        <v>0</v>
      </c>
      <c r="AA36" s="18"/>
      <c r="AB36" s="12">
        <v>0</v>
      </c>
      <c r="AC36" s="13">
        <v>0</v>
      </c>
      <c r="AD36" s="111">
        <v>0</v>
      </c>
      <c r="AE36" s="111">
        <v>0</v>
      </c>
      <c r="AF36" s="112">
        <v>0</v>
      </c>
      <c r="AG36" s="37"/>
      <c r="AH36" s="11"/>
    </row>
    <row r="37" spans="1:34" ht="14.25" customHeight="1">
      <c r="A37" s="17"/>
      <c r="B37" s="17"/>
      <c r="C37" s="31"/>
      <c r="D37" s="31"/>
      <c r="E37" s="31"/>
      <c r="F37" s="31"/>
      <c r="G37" s="17"/>
      <c r="H37" s="17"/>
      <c r="I37" s="17"/>
      <c r="J37" s="43">
        <v>0</v>
      </c>
      <c r="K37" s="17"/>
      <c r="L37" s="11">
        <v>0</v>
      </c>
      <c r="M37" s="18"/>
      <c r="N37" s="12">
        <v>0</v>
      </c>
      <c r="O37" s="13">
        <v>0</v>
      </c>
      <c r="P37" s="111">
        <v>0</v>
      </c>
      <c r="Q37" s="111">
        <v>0</v>
      </c>
      <c r="R37" s="17"/>
      <c r="S37" s="11">
        <v>0</v>
      </c>
      <c r="T37" s="18"/>
      <c r="U37" s="12">
        <v>0</v>
      </c>
      <c r="V37" s="13">
        <v>0</v>
      </c>
      <c r="W37" s="111">
        <v>0</v>
      </c>
      <c r="X37" s="111">
        <v>0</v>
      </c>
      <c r="Y37" s="17"/>
      <c r="Z37" s="11">
        <v>0</v>
      </c>
      <c r="AA37" s="18"/>
      <c r="AB37" s="12">
        <v>0</v>
      </c>
      <c r="AC37" s="13">
        <v>0</v>
      </c>
      <c r="AD37" s="111">
        <v>0</v>
      </c>
      <c r="AE37" s="111">
        <v>0</v>
      </c>
      <c r="AF37" s="112">
        <v>0</v>
      </c>
      <c r="AG37" s="37"/>
      <c r="AH37" s="11"/>
    </row>
    <row r="38" spans="1:34" ht="14.25" customHeight="1">
      <c r="A38" s="17"/>
      <c r="B38" s="17"/>
      <c r="C38" s="31"/>
      <c r="D38" s="31"/>
      <c r="E38" s="31"/>
      <c r="F38" s="31"/>
      <c r="G38" s="17"/>
      <c r="H38" s="17"/>
      <c r="I38" s="17"/>
      <c r="J38" s="43">
        <v>0</v>
      </c>
      <c r="K38" s="17"/>
      <c r="L38" s="11">
        <v>0</v>
      </c>
      <c r="M38" s="18"/>
      <c r="N38" s="12">
        <v>0</v>
      </c>
      <c r="O38" s="13">
        <v>0</v>
      </c>
      <c r="P38" s="111">
        <v>0</v>
      </c>
      <c r="Q38" s="111">
        <v>0</v>
      </c>
      <c r="R38" s="17"/>
      <c r="S38" s="11">
        <v>0</v>
      </c>
      <c r="T38" s="18"/>
      <c r="U38" s="12">
        <v>0</v>
      </c>
      <c r="V38" s="13">
        <v>0</v>
      </c>
      <c r="W38" s="111">
        <v>0</v>
      </c>
      <c r="X38" s="111">
        <v>0</v>
      </c>
      <c r="Y38" s="17"/>
      <c r="Z38" s="11">
        <v>0</v>
      </c>
      <c r="AA38" s="18"/>
      <c r="AB38" s="12">
        <v>0</v>
      </c>
      <c r="AC38" s="13">
        <v>0</v>
      </c>
      <c r="AD38" s="111">
        <v>0</v>
      </c>
      <c r="AE38" s="111">
        <v>0</v>
      </c>
      <c r="AF38" s="112">
        <v>0</v>
      </c>
      <c r="AG38" s="37"/>
      <c r="AH38" s="11"/>
    </row>
    <row r="39" spans="1:34" ht="14.25" customHeight="1">
      <c r="A39" s="17"/>
      <c r="B39" s="17"/>
      <c r="C39" s="31"/>
      <c r="D39" s="31"/>
      <c r="E39" s="31"/>
      <c r="F39" s="31"/>
      <c r="G39" s="17"/>
      <c r="H39" s="17"/>
      <c r="I39" s="17"/>
      <c r="J39" s="43">
        <v>0</v>
      </c>
      <c r="K39" s="17"/>
      <c r="L39" s="11">
        <v>0</v>
      </c>
      <c r="M39" s="18"/>
      <c r="N39" s="12">
        <v>0</v>
      </c>
      <c r="O39" s="13">
        <v>0</v>
      </c>
      <c r="P39" s="111">
        <v>0</v>
      </c>
      <c r="Q39" s="111">
        <v>0</v>
      </c>
      <c r="R39" s="17"/>
      <c r="S39" s="11">
        <v>0</v>
      </c>
      <c r="T39" s="18"/>
      <c r="U39" s="12">
        <v>0</v>
      </c>
      <c r="V39" s="13">
        <v>0</v>
      </c>
      <c r="W39" s="111">
        <v>0</v>
      </c>
      <c r="X39" s="111">
        <v>0</v>
      </c>
      <c r="Y39" s="17"/>
      <c r="Z39" s="11">
        <v>0</v>
      </c>
      <c r="AA39" s="18"/>
      <c r="AB39" s="12">
        <v>0</v>
      </c>
      <c r="AC39" s="13">
        <v>0</v>
      </c>
      <c r="AD39" s="111">
        <v>0</v>
      </c>
      <c r="AE39" s="111">
        <v>0</v>
      </c>
      <c r="AF39" s="112">
        <v>0</v>
      </c>
      <c r="AG39" s="37"/>
      <c r="AH39" s="11"/>
    </row>
    <row r="40" spans="1:34" ht="14.25" customHeight="1">
      <c r="A40" s="17"/>
      <c r="B40" s="17"/>
      <c r="C40" s="31"/>
      <c r="D40" s="31"/>
      <c r="E40" s="31"/>
      <c r="F40" s="31"/>
      <c r="G40" s="17"/>
      <c r="H40" s="17"/>
      <c r="I40" s="17"/>
      <c r="J40" s="43">
        <v>0</v>
      </c>
      <c r="K40" s="17"/>
      <c r="L40" s="11">
        <v>0</v>
      </c>
      <c r="M40" s="18"/>
      <c r="N40" s="12">
        <v>0</v>
      </c>
      <c r="O40" s="13">
        <v>0</v>
      </c>
      <c r="P40" s="111">
        <v>0</v>
      </c>
      <c r="Q40" s="111">
        <v>0</v>
      </c>
      <c r="R40" s="17"/>
      <c r="S40" s="11">
        <v>0</v>
      </c>
      <c r="T40" s="18"/>
      <c r="U40" s="12">
        <v>0</v>
      </c>
      <c r="V40" s="13">
        <v>0</v>
      </c>
      <c r="W40" s="111">
        <v>0</v>
      </c>
      <c r="X40" s="111">
        <v>0</v>
      </c>
      <c r="Y40" s="17"/>
      <c r="Z40" s="11">
        <v>0</v>
      </c>
      <c r="AA40" s="18"/>
      <c r="AB40" s="12">
        <v>0</v>
      </c>
      <c r="AC40" s="13">
        <v>0</v>
      </c>
      <c r="AD40" s="111">
        <v>0</v>
      </c>
      <c r="AE40" s="111">
        <v>0</v>
      </c>
      <c r="AF40" s="112">
        <v>0</v>
      </c>
      <c r="AG40" s="37"/>
      <c r="AH40" s="11"/>
    </row>
    <row r="41" spans="1:34" ht="14.25" customHeight="1">
      <c r="A41" s="17"/>
      <c r="B41" s="17"/>
      <c r="C41" s="31"/>
      <c r="D41" s="31"/>
      <c r="E41" s="31"/>
      <c r="F41" s="31"/>
      <c r="G41" s="17"/>
      <c r="H41" s="17"/>
      <c r="I41" s="17"/>
      <c r="J41" s="43">
        <v>0</v>
      </c>
      <c r="K41" s="17"/>
      <c r="L41" s="11">
        <v>0</v>
      </c>
      <c r="M41" s="18"/>
      <c r="N41" s="12">
        <v>0</v>
      </c>
      <c r="O41" s="13">
        <v>0</v>
      </c>
      <c r="P41" s="111">
        <v>0</v>
      </c>
      <c r="Q41" s="111">
        <v>0</v>
      </c>
      <c r="R41" s="17"/>
      <c r="S41" s="11">
        <v>0</v>
      </c>
      <c r="T41" s="18"/>
      <c r="U41" s="12">
        <v>0</v>
      </c>
      <c r="V41" s="13">
        <v>0</v>
      </c>
      <c r="W41" s="111">
        <v>0</v>
      </c>
      <c r="X41" s="111">
        <v>0</v>
      </c>
      <c r="Y41" s="17"/>
      <c r="Z41" s="11">
        <v>0</v>
      </c>
      <c r="AA41" s="18"/>
      <c r="AB41" s="12">
        <v>0</v>
      </c>
      <c r="AC41" s="13">
        <v>0</v>
      </c>
      <c r="AD41" s="111">
        <v>0</v>
      </c>
      <c r="AE41" s="111">
        <v>0</v>
      </c>
      <c r="AF41" s="112">
        <v>0</v>
      </c>
      <c r="AG41" s="37"/>
      <c r="AH41" s="11"/>
    </row>
    <row r="42" spans="1:34" ht="14.25" customHeight="1">
      <c r="A42" s="17"/>
      <c r="B42" s="17"/>
      <c r="C42" s="31"/>
      <c r="D42" s="31"/>
      <c r="E42" s="31"/>
      <c r="F42" s="31"/>
      <c r="G42" s="17"/>
      <c r="H42" s="17"/>
      <c r="I42" s="17"/>
      <c r="J42" s="43">
        <v>0</v>
      </c>
      <c r="K42" s="17"/>
      <c r="L42" s="11">
        <v>0</v>
      </c>
      <c r="M42" s="18"/>
      <c r="N42" s="12">
        <v>0</v>
      </c>
      <c r="O42" s="13">
        <v>0</v>
      </c>
      <c r="P42" s="111">
        <v>0</v>
      </c>
      <c r="Q42" s="111">
        <v>0</v>
      </c>
      <c r="R42" s="17"/>
      <c r="S42" s="11">
        <v>0</v>
      </c>
      <c r="T42" s="18"/>
      <c r="U42" s="12">
        <v>0</v>
      </c>
      <c r="V42" s="13">
        <v>0</v>
      </c>
      <c r="W42" s="111">
        <v>0</v>
      </c>
      <c r="X42" s="111">
        <v>0</v>
      </c>
      <c r="Y42" s="17"/>
      <c r="Z42" s="11">
        <v>0</v>
      </c>
      <c r="AA42" s="18"/>
      <c r="AB42" s="12">
        <v>0</v>
      </c>
      <c r="AC42" s="13">
        <v>0</v>
      </c>
      <c r="AD42" s="111">
        <v>0</v>
      </c>
      <c r="AE42" s="111">
        <v>0</v>
      </c>
      <c r="AF42" s="112">
        <v>0</v>
      </c>
      <c r="AG42" s="37"/>
      <c r="AH42" s="11"/>
    </row>
    <row r="43" spans="1:34" ht="14.25" customHeight="1">
      <c r="A43" s="17"/>
      <c r="B43" s="17"/>
      <c r="C43" s="31"/>
      <c r="D43" s="31"/>
      <c r="E43" s="31"/>
      <c r="F43" s="31"/>
      <c r="G43" s="17"/>
      <c r="H43" s="17"/>
      <c r="I43" s="17"/>
      <c r="J43" s="43">
        <v>0</v>
      </c>
      <c r="K43" s="17"/>
      <c r="L43" s="11">
        <v>0</v>
      </c>
      <c r="M43" s="18"/>
      <c r="N43" s="12">
        <v>0</v>
      </c>
      <c r="O43" s="13">
        <v>0</v>
      </c>
      <c r="P43" s="111">
        <v>0</v>
      </c>
      <c r="Q43" s="111">
        <v>0</v>
      </c>
      <c r="R43" s="17"/>
      <c r="S43" s="11">
        <v>0</v>
      </c>
      <c r="T43" s="18"/>
      <c r="U43" s="12">
        <v>0</v>
      </c>
      <c r="V43" s="13">
        <v>0</v>
      </c>
      <c r="W43" s="111">
        <v>0</v>
      </c>
      <c r="X43" s="111">
        <v>0</v>
      </c>
      <c r="Y43" s="17"/>
      <c r="Z43" s="11">
        <v>0</v>
      </c>
      <c r="AA43" s="18"/>
      <c r="AB43" s="12">
        <v>0</v>
      </c>
      <c r="AC43" s="13">
        <v>0</v>
      </c>
      <c r="AD43" s="111">
        <v>0</v>
      </c>
      <c r="AE43" s="111">
        <v>0</v>
      </c>
      <c r="AF43" s="112">
        <v>0</v>
      </c>
      <c r="AG43" s="37"/>
      <c r="AH43" s="11"/>
    </row>
    <row r="44" spans="1:34" ht="14.25" customHeight="1">
      <c r="A44" s="17"/>
      <c r="B44" s="17"/>
      <c r="C44" s="31"/>
      <c r="D44" s="31"/>
      <c r="E44" s="31"/>
      <c r="F44" s="31"/>
      <c r="G44" s="17"/>
      <c r="H44" s="17"/>
      <c r="I44" s="17"/>
      <c r="J44" s="43">
        <v>0</v>
      </c>
      <c r="K44" s="17"/>
      <c r="L44" s="11">
        <v>0</v>
      </c>
      <c r="M44" s="18"/>
      <c r="N44" s="12">
        <v>0</v>
      </c>
      <c r="O44" s="13">
        <v>0</v>
      </c>
      <c r="P44" s="111">
        <v>0</v>
      </c>
      <c r="Q44" s="111">
        <v>0</v>
      </c>
      <c r="R44" s="17"/>
      <c r="S44" s="11">
        <v>0</v>
      </c>
      <c r="T44" s="18"/>
      <c r="U44" s="12">
        <v>0</v>
      </c>
      <c r="V44" s="13">
        <v>0</v>
      </c>
      <c r="W44" s="111">
        <v>0</v>
      </c>
      <c r="X44" s="111">
        <v>0</v>
      </c>
      <c r="Y44" s="17"/>
      <c r="Z44" s="11">
        <v>0</v>
      </c>
      <c r="AA44" s="18"/>
      <c r="AB44" s="12">
        <v>0</v>
      </c>
      <c r="AC44" s="13">
        <v>0</v>
      </c>
      <c r="AD44" s="111">
        <v>0</v>
      </c>
      <c r="AE44" s="111">
        <v>0</v>
      </c>
      <c r="AF44" s="112">
        <v>0</v>
      </c>
      <c r="AG44" s="37"/>
      <c r="AH44" s="11"/>
    </row>
    <row r="45" spans="1:34" ht="14.25" customHeight="1">
      <c r="A45" s="17"/>
      <c r="B45" s="17"/>
      <c r="C45" s="31"/>
      <c r="D45" s="31"/>
      <c r="E45" s="31"/>
      <c r="F45" s="31"/>
      <c r="G45" s="17"/>
      <c r="H45" s="17"/>
      <c r="I45" s="17"/>
      <c r="J45" s="43">
        <v>0</v>
      </c>
      <c r="K45" s="17"/>
      <c r="L45" s="11">
        <v>0</v>
      </c>
      <c r="M45" s="18"/>
      <c r="N45" s="12">
        <v>0</v>
      </c>
      <c r="O45" s="13">
        <v>0</v>
      </c>
      <c r="P45" s="111">
        <v>0</v>
      </c>
      <c r="Q45" s="111">
        <v>0</v>
      </c>
      <c r="R45" s="17"/>
      <c r="S45" s="11">
        <v>0</v>
      </c>
      <c r="T45" s="18"/>
      <c r="U45" s="12">
        <v>0</v>
      </c>
      <c r="V45" s="13">
        <v>0</v>
      </c>
      <c r="W45" s="111">
        <v>0</v>
      </c>
      <c r="X45" s="111">
        <v>0</v>
      </c>
      <c r="Y45" s="17"/>
      <c r="Z45" s="11">
        <v>0</v>
      </c>
      <c r="AA45" s="18"/>
      <c r="AB45" s="12">
        <v>0</v>
      </c>
      <c r="AC45" s="13">
        <v>0</v>
      </c>
      <c r="AD45" s="111">
        <v>0</v>
      </c>
      <c r="AE45" s="111">
        <v>0</v>
      </c>
      <c r="AF45" s="112">
        <v>0</v>
      </c>
      <c r="AG45" s="37"/>
      <c r="AH45" s="11"/>
    </row>
    <row r="46" spans="1:34" ht="14.25" customHeight="1">
      <c r="A46" s="17"/>
      <c r="B46" s="17"/>
      <c r="C46" s="31"/>
      <c r="D46" s="31"/>
      <c r="E46" s="31"/>
      <c r="F46" s="31"/>
      <c r="G46" s="17"/>
      <c r="H46" s="17"/>
      <c r="I46" s="17"/>
      <c r="J46" s="43">
        <v>0</v>
      </c>
      <c r="K46" s="17"/>
      <c r="L46" s="11">
        <v>0</v>
      </c>
      <c r="M46" s="18"/>
      <c r="N46" s="12">
        <v>0</v>
      </c>
      <c r="O46" s="13">
        <v>0</v>
      </c>
      <c r="P46" s="111">
        <v>0</v>
      </c>
      <c r="Q46" s="111">
        <v>0</v>
      </c>
      <c r="R46" s="17"/>
      <c r="S46" s="11">
        <v>0</v>
      </c>
      <c r="T46" s="18"/>
      <c r="U46" s="12">
        <v>0</v>
      </c>
      <c r="V46" s="13">
        <v>0</v>
      </c>
      <c r="W46" s="111">
        <v>0</v>
      </c>
      <c r="X46" s="111">
        <v>0</v>
      </c>
      <c r="Y46" s="17"/>
      <c r="Z46" s="11">
        <v>0</v>
      </c>
      <c r="AA46" s="18"/>
      <c r="AB46" s="12">
        <v>0</v>
      </c>
      <c r="AC46" s="13">
        <v>0</v>
      </c>
      <c r="AD46" s="111">
        <v>0</v>
      </c>
      <c r="AE46" s="111">
        <v>0</v>
      </c>
      <c r="AF46" s="112">
        <v>0</v>
      </c>
      <c r="AG46" s="37"/>
      <c r="AH46" s="11"/>
    </row>
    <row r="47" spans="1:34" ht="14.25" customHeight="1">
      <c r="A47" s="17"/>
      <c r="B47" s="17"/>
      <c r="C47" s="31"/>
      <c r="D47" s="31"/>
      <c r="E47" s="31"/>
      <c r="F47" s="31"/>
      <c r="G47" s="17"/>
      <c r="H47" s="17"/>
      <c r="I47" s="17"/>
      <c r="J47" s="43">
        <v>0</v>
      </c>
      <c r="K47" s="17"/>
      <c r="L47" s="11">
        <v>0</v>
      </c>
      <c r="M47" s="18"/>
      <c r="N47" s="12">
        <v>0</v>
      </c>
      <c r="O47" s="13">
        <v>0</v>
      </c>
      <c r="P47" s="111">
        <v>0</v>
      </c>
      <c r="Q47" s="111">
        <v>0</v>
      </c>
      <c r="R47" s="17"/>
      <c r="S47" s="11">
        <v>0</v>
      </c>
      <c r="T47" s="18"/>
      <c r="U47" s="12">
        <v>0</v>
      </c>
      <c r="V47" s="13">
        <v>0</v>
      </c>
      <c r="W47" s="111">
        <v>0</v>
      </c>
      <c r="X47" s="111">
        <v>0</v>
      </c>
      <c r="Y47" s="17"/>
      <c r="Z47" s="11">
        <v>0</v>
      </c>
      <c r="AA47" s="18"/>
      <c r="AB47" s="12">
        <v>0</v>
      </c>
      <c r="AC47" s="13">
        <v>0</v>
      </c>
      <c r="AD47" s="111">
        <v>0</v>
      </c>
      <c r="AE47" s="111">
        <v>0</v>
      </c>
      <c r="AF47" s="112">
        <v>0</v>
      </c>
      <c r="AG47" s="37"/>
      <c r="AH47" s="11"/>
    </row>
    <row r="48" spans="1:34" ht="14.25" customHeight="1">
      <c r="A48" s="17"/>
      <c r="B48" s="17"/>
      <c r="C48" s="31"/>
      <c r="D48" s="31"/>
      <c r="E48" s="31"/>
      <c r="F48" s="31"/>
      <c r="G48" s="17"/>
      <c r="H48" s="17"/>
      <c r="I48" s="17"/>
      <c r="J48" s="43">
        <v>0</v>
      </c>
      <c r="K48" s="17"/>
      <c r="L48" s="11">
        <v>0</v>
      </c>
      <c r="M48" s="18"/>
      <c r="N48" s="12">
        <v>0</v>
      </c>
      <c r="O48" s="13">
        <v>0</v>
      </c>
      <c r="P48" s="111">
        <v>0</v>
      </c>
      <c r="Q48" s="111">
        <v>0</v>
      </c>
      <c r="R48" s="17"/>
      <c r="S48" s="11">
        <v>0</v>
      </c>
      <c r="T48" s="18"/>
      <c r="U48" s="12">
        <v>0</v>
      </c>
      <c r="V48" s="13">
        <v>0</v>
      </c>
      <c r="W48" s="111">
        <v>0</v>
      </c>
      <c r="X48" s="111">
        <v>0</v>
      </c>
      <c r="Y48" s="17"/>
      <c r="Z48" s="11">
        <v>0</v>
      </c>
      <c r="AA48" s="18"/>
      <c r="AB48" s="12">
        <v>0</v>
      </c>
      <c r="AC48" s="13">
        <v>0</v>
      </c>
      <c r="AD48" s="111">
        <v>0</v>
      </c>
      <c r="AE48" s="111">
        <v>0</v>
      </c>
      <c r="AF48" s="112">
        <v>0</v>
      </c>
      <c r="AG48" s="37"/>
      <c r="AH48" s="11"/>
    </row>
    <row r="49" spans="1:34" ht="14.25" customHeight="1">
      <c r="A49" s="17"/>
      <c r="B49" s="17"/>
      <c r="C49" s="31"/>
      <c r="D49" s="31"/>
      <c r="E49" s="31"/>
      <c r="F49" s="31"/>
      <c r="G49" s="17"/>
      <c r="H49" s="17"/>
      <c r="I49" s="17"/>
      <c r="J49" s="43">
        <v>0</v>
      </c>
      <c r="K49" s="17"/>
      <c r="L49" s="11">
        <v>0</v>
      </c>
      <c r="M49" s="18"/>
      <c r="N49" s="12">
        <v>0</v>
      </c>
      <c r="O49" s="13">
        <v>0</v>
      </c>
      <c r="P49" s="111">
        <v>0</v>
      </c>
      <c r="Q49" s="111">
        <v>0</v>
      </c>
      <c r="R49" s="17"/>
      <c r="S49" s="11">
        <v>0</v>
      </c>
      <c r="T49" s="18"/>
      <c r="U49" s="12">
        <v>0</v>
      </c>
      <c r="V49" s="13">
        <v>0</v>
      </c>
      <c r="W49" s="111">
        <v>0</v>
      </c>
      <c r="X49" s="111">
        <v>0</v>
      </c>
      <c r="Y49" s="17"/>
      <c r="Z49" s="11">
        <v>0</v>
      </c>
      <c r="AA49" s="18"/>
      <c r="AB49" s="12">
        <v>0</v>
      </c>
      <c r="AC49" s="13">
        <v>0</v>
      </c>
      <c r="AD49" s="111">
        <v>0</v>
      </c>
      <c r="AE49" s="111">
        <v>0</v>
      </c>
      <c r="AF49" s="112">
        <v>0</v>
      </c>
      <c r="AG49" s="37"/>
      <c r="AH49" s="11"/>
    </row>
    <row r="50" spans="1:34" ht="14.25" customHeight="1">
      <c r="A50" s="17"/>
      <c r="B50" s="17"/>
      <c r="C50" s="31"/>
      <c r="D50" s="31"/>
      <c r="E50" s="31"/>
      <c r="F50" s="31"/>
      <c r="G50" s="17"/>
      <c r="H50" s="17"/>
      <c r="I50" s="17"/>
      <c r="J50" s="43">
        <v>0</v>
      </c>
      <c r="K50" s="17"/>
      <c r="L50" s="11">
        <v>0</v>
      </c>
      <c r="M50" s="18"/>
      <c r="N50" s="12">
        <v>0</v>
      </c>
      <c r="O50" s="13">
        <v>0</v>
      </c>
      <c r="P50" s="111">
        <v>0</v>
      </c>
      <c r="Q50" s="111">
        <v>0</v>
      </c>
      <c r="R50" s="17"/>
      <c r="S50" s="11">
        <v>0</v>
      </c>
      <c r="T50" s="18"/>
      <c r="U50" s="12">
        <v>0</v>
      </c>
      <c r="V50" s="13">
        <v>0</v>
      </c>
      <c r="W50" s="111">
        <v>0</v>
      </c>
      <c r="X50" s="111">
        <v>0</v>
      </c>
      <c r="Y50" s="17"/>
      <c r="Z50" s="11">
        <v>0</v>
      </c>
      <c r="AA50" s="18"/>
      <c r="AB50" s="12">
        <v>0</v>
      </c>
      <c r="AC50" s="13">
        <v>0</v>
      </c>
      <c r="AD50" s="111">
        <v>0</v>
      </c>
      <c r="AE50" s="111">
        <v>0</v>
      </c>
      <c r="AF50" s="112">
        <v>0</v>
      </c>
      <c r="AG50" s="37"/>
      <c r="AH50" s="11"/>
    </row>
    <row r="51" spans="1:34" ht="14.25" customHeight="1">
      <c r="A51" s="17"/>
      <c r="B51" s="17"/>
      <c r="C51" s="31"/>
      <c r="D51" s="31"/>
      <c r="E51" s="31"/>
      <c r="F51" s="31"/>
      <c r="G51" s="17"/>
      <c r="H51" s="17"/>
      <c r="I51" s="17"/>
      <c r="J51" s="43">
        <v>0</v>
      </c>
      <c r="K51" s="17"/>
      <c r="L51" s="11">
        <v>0</v>
      </c>
      <c r="M51" s="18"/>
      <c r="N51" s="12">
        <v>0</v>
      </c>
      <c r="O51" s="13">
        <v>0</v>
      </c>
      <c r="P51" s="111">
        <v>0</v>
      </c>
      <c r="Q51" s="111">
        <v>0</v>
      </c>
      <c r="R51" s="17"/>
      <c r="S51" s="11">
        <v>0</v>
      </c>
      <c r="T51" s="18"/>
      <c r="U51" s="12">
        <v>0</v>
      </c>
      <c r="V51" s="13">
        <v>0</v>
      </c>
      <c r="W51" s="111">
        <v>0</v>
      </c>
      <c r="X51" s="111">
        <v>0</v>
      </c>
      <c r="Y51" s="17"/>
      <c r="Z51" s="11">
        <v>0</v>
      </c>
      <c r="AA51" s="18"/>
      <c r="AB51" s="12">
        <v>0</v>
      </c>
      <c r="AC51" s="13">
        <v>0</v>
      </c>
      <c r="AD51" s="111">
        <v>0</v>
      </c>
      <c r="AE51" s="111">
        <v>0</v>
      </c>
      <c r="AF51" s="112">
        <v>0</v>
      </c>
      <c r="AG51" s="37"/>
      <c r="AH51" s="11"/>
    </row>
    <row r="52" spans="1:34" ht="14.25" customHeight="1">
      <c r="A52" s="17"/>
      <c r="B52" s="17"/>
      <c r="C52" s="31"/>
      <c r="D52" s="31"/>
      <c r="E52" s="31"/>
      <c r="F52" s="31"/>
      <c r="G52" s="17"/>
      <c r="H52" s="17"/>
      <c r="I52" s="17"/>
      <c r="J52" s="43">
        <v>0</v>
      </c>
      <c r="K52" s="17"/>
      <c r="L52" s="11">
        <v>0</v>
      </c>
      <c r="M52" s="18"/>
      <c r="N52" s="12">
        <v>0</v>
      </c>
      <c r="O52" s="13">
        <v>0</v>
      </c>
      <c r="P52" s="111">
        <v>0</v>
      </c>
      <c r="Q52" s="111">
        <v>0</v>
      </c>
      <c r="R52" s="17"/>
      <c r="S52" s="11">
        <v>0</v>
      </c>
      <c r="T52" s="18"/>
      <c r="U52" s="12">
        <v>0</v>
      </c>
      <c r="V52" s="13">
        <v>0</v>
      </c>
      <c r="W52" s="111">
        <v>0</v>
      </c>
      <c r="X52" s="111">
        <v>0</v>
      </c>
      <c r="Y52" s="17"/>
      <c r="Z52" s="11">
        <v>0</v>
      </c>
      <c r="AA52" s="18"/>
      <c r="AB52" s="12">
        <v>0</v>
      </c>
      <c r="AC52" s="13">
        <v>0</v>
      </c>
      <c r="AD52" s="111">
        <v>0</v>
      </c>
      <c r="AE52" s="111">
        <v>0</v>
      </c>
      <c r="AF52" s="112">
        <v>0</v>
      </c>
      <c r="AG52" s="37"/>
      <c r="AH52" s="11"/>
    </row>
    <row r="53" spans="1:34" ht="14.25" customHeight="1">
      <c r="A53" s="17"/>
      <c r="B53" s="17"/>
      <c r="C53" s="31"/>
      <c r="D53" s="31"/>
      <c r="E53" s="31"/>
      <c r="F53" s="31"/>
      <c r="G53" s="17"/>
      <c r="H53" s="17"/>
      <c r="I53" s="17"/>
      <c r="J53" s="43">
        <v>0</v>
      </c>
      <c r="K53" s="17"/>
      <c r="L53" s="11">
        <v>0</v>
      </c>
      <c r="M53" s="18"/>
      <c r="N53" s="12">
        <v>0</v>
      </c>
      <c r="O53" s="13">
        <v>0</v>
      </c>
      <c r="P53" s="111">
        <v>0</v>
      </c>
      <c r="Q53" s="111">
        <v>0</v>
      </c>
      <c r="R53" s="17"/>
      <c r="S53" s="11">
        <v>0</v>
      </c>
      <c r="T53" s="18"/>
      <c r="U53" s="12">
        <v>0</v>
      </c>
      <c r="V53" s="13">
        <v>0</v>
      </c>
      <c r="W53" s="111">
        <v>0</v>
      </c>
      <c r="X53" s="111">
        <v>0</v>
      </c>
      <c r="Y53" s="17"/>
      <c r="Z53" s="11">
        <v>0</v>
      </c>
      <c r="AA53" s="18"/>
      <c r="AB53" s="12">
        <v>0</v>
      </c>
      <c r="AC53" s="13">
        <v>0</v>
      </c>
      <c r="AD53" s="111">
        <v>0</v>
      </c>
      <c r="AE53" s="111">
        <v>0</v>
      </c>
      <c r="AF53" s="112">
        <v>0</v>
      </c>
      <c r="AG53" s="37"/>
      <c r="AH53" s="11"/>
    </row>
    <row r="54" spans="1:34" ht="14.25" customHeight="1">
      <c r="A54" s="17"/>
      <c r="B54" s="17"/>
      <c r="C54" s="31"/>
      <c r="D54" s="31"/>
      <c r="E54" s="31"/>
      <c r="F54" s="31"/>
      <c r="G54" s="17"/>
      <c r="H54" s="17"/>
      <c r="I54" s="17"/>
      <c r="J54" s="43">
        <v>0</v>
      </c>
      <c r="K54" s="17"/>
      <c r="L54" s="11">
        <v>0</v>
      </c>
      <c r="M54" s="18"/>
      <c r="N54" s="12">
        <v>0</v>
      </c>
      <c r="O54" s="13">
        <v>0</v>
      </c>
      <c r="P54" s="111">
        <v>0</v>
      </c>
      <c r="Q54" s="111">
        <v>0</v>
      </c>
      <c r="R54" s="17"/>
      <c r="S54" s="11">
        <v>0</v>
      </c>
      <c r="T54" s="18"/>
      <c r="U54" s="12">
        <v>0</v>
      </c>
      <c r="V54" s="13">
        <v>0</v>
      </c>
      <c r="W54" s="111">
        <v>0</v>
      </c>
      <c r="X54" s="111">
        <v>0</v>
      </c>
      <c r="Y54" s="17"/>
      <c r="Z54" s="11">
        <v>0</v>
      </c>
      <c r="AA54" s="18"/>
      <c r="AB54" s="12">
        <v>0</v>
      </c>
      <c r="AC54" s="13">
        <v>0</v>
      </c>
      <c r="AD54" s="111">
        <v>0</v>
      </c>
      <c r="AE54" s="111">
        <v>0</v>
      </c>
      <c r="AF54" s="112">
        <v>0</v>
      </c>
      <c r="AG54" s="37"/>
      <c r="AH54" s="11"/>
    </row>
    <row r="55" spans="1:34" ht="14.25" customHeight="1">
      <c r="A55" s="17"/>
      <c r="B55" s="17"/>
      <c r="C55" s="31"/>
      <c r="D55" s="31"/>
      <c r="E55" s="31"/>
      <c r="F55" s="31"/>
      <c r="G55" s="17"/>
      <c r="H55" s="17"/>
      <c r="I55" s="17"/>
      <c r="J55" s="43">
        <v>0</v>
      </c>
      <c r="K55" s="17"/>
      <c r="L55" s="11">
        <v>0</v>
      </c>
      <c r="M55" s="18"/>
      <c r="N55" s="12">
        <v>0</v>
      </c>
      <c r="O55" s="13">
        <v>0</v>
      </c>
      <c r="P55" s="111">
        <v>0</v>
      </c>
      <c r="Q55" s="111">
        <v>0</v>
      </c>
      <c r="R55" s="17"/>
      <c r="S55" s="11">
        <v>0</v>
      </c>
      <c r="T55" s="18"/>
      <c r="U55" s="12">
        <v>0</v>
      </c>
      <c r="V55" s="13">
        <v>0</v>
      </c>
      <c r="W55" s="111">
        <v>0</v>
      </c>
      <c r="X55" s="111">
        <v>0</v>
      </c>
      <c r="Y55" s="17"/>
      <c r="Z55" s="11">
        <v>0</v>
      </c>
      <c r="AA55" s="18"/>
      <c r="AB55" s="12">
        <v>0</v>
      </c>
      <c r="AC55" s="13">
        <v>0</v>
      </c>
      <c r="AD55" s="111">
        <v>0</v>
      </c>
      <c r="AE55" s="111">
        <v>0</v>
      </c>
      <c r="AF55" s="112">
        <v>0</v>
      </c>
      <c r="AG55" s="37"/>
      <c r="AH55" s="11"/>
    </row>
    <row r="56" spans="1:34" ht="14.25" customHeight="1">
      <c r="A56" s="17"/>
      <c r="B56" s="17"/>
      <c r="C56" s="31"/>
      <c r="D56" s="31"/>
      <c r="E56" s="31"/>
      <c r="F56" s="31"/>
      <c r="G56" s="17"/>
      <c r="H56" s="17"/>
      <c r="I56" s="17"/>
      <c r="J56" s="43">
        <v>0</v>
      </c>
      <c r="K56" s="17"/>
      <c r="L56" s="11">
        <v>0</v>
      </c>
      <c r="M56" s="18"/>
      <c r="N56" s="12">
        <v>0</v>
      </c>
      <c r="O56" s="13">
        <v>0</v>
      </c>
      <c r="P56" s="111">
        <v>0</v>
      </c>
      <c r="Q56" s="111">
        <v>0</v>
      </c>
      <c r="R56" s="17"/>
      <c r="S56" s="11">
        <v>0</v>
      </c>
      <c r="T56" s="18"/>
      <c r="U56" s="12">
        <v>0</v>
      </c>
      <c r="V56" s="13">
        <v>0</v>
      </c>
      <c r="W56" s="111">
        <v>0</v>
      </c>
      <c r="X56" s="111">
        <v>0</v>
      </c>
      <c r="Y56" s="17"/>
      <c r="Z56" s="11">
        <v>0</v>
      </c>
      <c r="AA56" s="18"/>
      <c r="AB56" s="12">
        <v>0</v>
      </c>
      <c r="AC56" s="13">
        <v>0</v>
      </c>
      <c r="AD56" s="111">
        <v>0</v>
      </c>
      <c r="AE56" s="111">
        <v>0</v>
      </c>
      <c r="AF56" s="112">
        <v>0</v>
      </c>
      <c r="AG56" s="37"/>
      <c r="AH56" s="11"/>
    </row>
    <row r="57" spans="1:34" ht="14.25" customHeight="1">
      <c r="A57" s="17"/>
      <c r="B57" s="17"/>
      <c r="C57" s="31"/>
      <c r="D57" s="31"/>
      <c r="E57" s="31"/>
      <c r="F57" s="31"/>
      <c r="G57" s="17"/>
      <c r="H57" s="17"/>
      <c r="I57" s="17"/>
      <c r="J57" s="43">
        <v>0</v>
      </c>
      <c r="K57" s="17"/>
      <c r="L57" s="11">
        <v>0</v>
      </c>
      <c r="M57" s="18"/>
      <c r="N57" s="12">
        <v>0</v>
      </c>
      <c r="O57" s="13">
        <v>0</v>
      </c>
      <c r="P57" s="111">
        <v>0</v>
      </c>
      <c r="Q57" s="111">
        <v>0</v>
      </c>
      <c r="R57" s="17"/>
      <c r="S57" s="11">
        <v>0</v>
      </c>
      <c r="T57" s="18"/>
      <c r="U57" s="12">
        <v>0</v>
      </c>
      <c r="V57" s="13">
        <v>0</v>
      </c>
      <c r="W57" s="111">
        <v>0</v>
      </c>
      <c r="X57" s="111">
        <v>0</v>
      </c>
      <c r="Y57" s="17"/>
      <c r="Z57" s="11">
        <v>0</v>
      </c>
      <c r="AA57" s="18"/>
      <c r="AB57" s="12">
        <v>0</v>
      </c>
      <c r="AC57" s="13">
        <v>0</v>
      </c>
      <c r="AD57" s="111">
        <v>0</v>
      </c>
      <c r="AE57" s="111">
        <v>0</v>
      </c>
      <c r="AF57" s="112">
        <v>0</v>
      </c>
      <c r="AG57" s="37"/>
      <c r="AH57" s="11"/>
    </row>
    <row r="58" spans="1:34" ht="14.25" customHeight="1">
      <c r="A58" s="17"/>
      <c r="B58" s="17"/>
      <c r="C58" s="31"/>
      <c r="D58" s="31"/>
      <c r="E58" s="31"/>
      <c r="F58" s="31"/>
      <c r="G58" s="17"/>
      <c r="H58" s="17"/>
      <c r="I58" s="17"/>
      <c r="J58" s="43">
        <v>0</v>
      </c>
      <c r="K58" s="17"/>
      <c r="L58" s="11">
        <v>0</v>
      </c>
      <c r="M58" s="18"/>
      <c r="N58" s="12">
        <v>0</v>
      </c>
      <c r="O58" s="13">
        <v>0</v>
      </c>
      <c r="P58" s="111">
        <v>0</v>
      </c>
      <c r="Q58" s="111">
        <v>0</v>
      </c>
      <c r="R58" s="17"/>
      <c r="S58" s="11">
        <v>0</v>
      </c>
      <c r="T58" s="18"/>
      <c r="U58" s="12">
        <v>0</v>
      </c>
      <c r="V58" s="13">
        <v>0</v>
      </c>
      <c r="W58" s="111">
        <v>0</v>
      </c>
      <c r="X58" s="111">
        <v>0</v>
      </c>
      <c r="Y58" s="17"/>
      <c r="Z58" s="11">
        <v>0</v>
      </c>
      <c r="AA58" s="18"/>
      <c r="AB58" s="12">
        <v>0</v>
      </c>
      <c r="AC58" s="13">
        <v>0</v>
      </c>
      <c r="AD58" s="111">
        <v>0</v>
      </c>
      <c r="AE58" s="111">
        <v>0</v>
      </c>
      <c r="AF58" s="112">
        <v>0</v>
      </c>
      <c r="AG58" s="37"/>
      <c r="AH58" s="11"/>
    </row>
    <row r="59" spans="1:34" ht="14.25" customHeight="1">
      <c r="A59" s="17"/>
      <c r="B59" s="17"/>
      <c r="C59" s="31"/>
      <c r="D59" s="31"/>
      <c r="E59" s="31"/>
      <c r="F59" s="31"/>
      <c r="G59" s="17"/>
      <c r="H59" s="17"/>
      <c r="I59" s="17"/>
      <c r="J59" s="43">
        <v>0</v>
      </c>
      <c r="K59" s="17"/>
      <c r="L59" s="11">
        <v>0</v>
      </c>
      <c r="M59" s="18"/>
      <c r="N59" s="12">
        <v>0</v>
      </c>
      <c r="O59" s="13">
        <v>0</v>
      </c>
      <c r="P59" s="111">
        <v>0</v>
      </c>
      <c r="Q59" s="111">
        <v>0</v>
      </c>
      <c r="R59" s="17"/>
      <c r="S59" s="11">
        <v>0</v>
      </c>
      <c r="T59" s="18"/>
      <c r="U59" s="12">
        <v>0</v>
      </c>
      <c r="V59" s="13">
        <v>0</v>
      </c>
      <c r="W59" s="111">
        <v>0</v>
      </c>
      <c r="X59" s="111">
        <v>0</v>
      </c>
      <c r="Y59" s="17"/>
      <c r="Z59" s="11">
        <v>0</v>
      </c>
      <c r="AA59" s="18"/>
      <c r="AB59" s="12">
        <v>0</v>
      </c>
      <c r="AC59" s="13">
        <v>0</v>
      </c>
      <c r="AD59" s="111">
        <v>0</v>
      </c>
      <c r="AE59" s="111">
        <v>0</v>
      </c>
      <c r="AF59" s="112">
        <v>0</v>
      </c>
      <c r="AG59" s="37"/>
      <c r="AH59" s="11"/>
    </row>
    <row r="60" spans="1:34" ht="14.25" customHeight="1">
      <c r="A60" s="17"/>
      <c r="B60" s="17"/>
      <c r="C60" s="31"/>
      <c r="D60" s="31"/>
      <c r="E60" s="31"/>
      <c r="F60" s="31"/>
      <c r="G60" s="17"/>
      <c r="H60" s="17"/>
      <c r="I60" s="17"/>
      <c r="J60" s="43">
        <v>0</v>
      </c>
      <c r="K60" s="17"/>
      <c r="L60" s="11">
        <v>0</v>
      </c>
      <c r="M60" s="18"/>
      <c r="N60" s="12">
        <v>0</v>
      </c>
      <c r="O60" s="13">
        <v>0</v>
      </c>
      <c r="P60" s="111">
        <v>0</v>
      </c>
      <c r="Q60" s="111">
        <v>0</v>
      </c>
      <c r="R60" s="17"/>
      <c r="S60" s="11">
        <v>0</v>
      </c>
      <c r="T60" s="18"/>
      <c r="U60" s="12">
        <v>0</v>
      </c>
      <c r="V60" s="13">
        <v>0</v>
      </c>
      <c r="W60" s="111">
        <v>0</v>
      </c>
      <c r="X60" s="111">
        <v>0</v>
      </c>
      <c r="Y60" s="17"/>
      <c r="Z60" s="11">
        <v>0</v>
      </c>
      <c r="AA60" s="18"/>
      <c r="AB60" s="12">
        <v>0</v>
      </c>
      <c r="AC60" s="13">
        <v>0</v>
      </c>
      <c r="AD60" s="111">
        <v>0</v>
      </c>
      <c r="AE60" s="111">
        <v>0</v>
      </c>
      <c r="AF60" s="112">
        <v>0</v>
      </c>
      <c r="AG60" s="37"/>
      <c r="AH60" s="11"/>
    </row>
    <row r="61" spans="1:34" ht="14.25" customHeight="1">
      <c r="A61" s="17"/>
      <c r="B61" s="17"/>
      <c r="C61" s="31"/>
      <c r="D61" s="31"/>
      <c r="E61" s="31"/>
      <c r="F61" s="31"/>
      <c r="G61" s="17"/>
      <c r="H61" s="17"/>
      <c r="I61" s="17"/>
      <c r="J61" s="43">
        <v>0</v>
      </c>
      <c r="K61" s="17"/>
      <c r="L61" s="11">
        <v>0</v>
      </c>
      <c r="M61" s="18"/>
      <c r="N61" s="12">
        <v>0</v>
      </c>
      <c r="O61" s="13">
        <v>0</v>
      </c>
      <c r="P61" s="111">
        <v>0</v>
      </c>
      <c r="Q61" s="111">
        <v>0</v>
      </c>
      <c r="R61" s="17"/>
      <c r="S61" s="11">
        <v>0</v>
      </c>
      <c r="T61" s="18"/>
      <c r="U61" s="12">
        <v>0</v>
      </c>
      <c r="V61" s="13">
        <v>0</v>
      </c>
      <c r="W61" s="111">
        <v>0</v>
      </c>
      <c r="X61" s="111">
        <v>0</v>
      </c>
      <c r="Y61" s="17"/>
      <c r="Z61" s="11">
        <v>0</v>
      </c>
      <c r="AA61" s="18"/>
      <c r="AB61" s="12">
        <v>0</v>
      </c>
      <c r="AC61" s="13">
        <v>0</v>
      </c>
      <c r="AD61" s="111">
        <v>0</v>
      </c>
      <c r="AE61" s="111">
        <v>0</v>
      </c>
      <c r="AF61" s="112">
        <v>0</v>
      </c>
      <c r="AG61" s="37"/>
      <c r="AH61" s="11"/>
    </row>
    <row r="62" spans="1:34" ht="14.25" customHeight="1">
      <c r="A62" s="17"/>
      <c r="B62" s="17"/>
      <c r="C62" s="31"/>
      <c r="D62" s="31"/>
      <c r="E62" s="31"/>
      <c r="F62" s="31"/>
      <c r="G62" s="17"/>
      <c r="H62" s="17"/>
      <c r="I62" s="17"/>
      <c r="J62" s="43">
        <v>0</v>
      </c>
      <c r="K62" s="17"/>
      <c r="L62" s="11">
        <v>0</v>
      </c>
      <c r="M62" s="18"/>
      <c r="N62" s="12">
        <v>0</v>
      </c>
      <c r="O62" s="13">
        <v>0</v>
      </c>
      <c r="P62" s="111">
        <v>0</v>
      </c>
      <c r="Q62" s="111">
        <v>0</v>
      </c>
      <c r="R62" s="17"/>
      <c r="S62" s="11">
        <v>0</v>
      </c>
      <c r="T62" s="18"/>
      <c r="U62" s="12">
        <v>0</v>
      </c>
      <c r="V62" s="13">
        <v>0</v>
      </c>
      <c r="W62" s="111">
        <v>0</v>
      </c>
      <c r="X62" s="111">
        <v>0</v>
      </c>
      <c r="Y62" s="17"/>
      <c r="Z62" s="11">
        <v>0</v>
      </c>
      <c r="AA62" s="18"/>
      <c r="AB62" s="12">
        <v>0</v>
      </c>
      <c r="AC62" s="13">
        <v>0</v>
      </c>
      <c r="AD62" s="111">
        <v>0</v>
      </c>
      <c r="AE62" s="111">
        <v>0</v>
      </c>
      <c r="AF62" s="112">
        <v>0</v>
      </c>
      <c r="AG62" s="37"/>
      <c r="AH62" s="11"/>
    </row>
    <row r="63" spans="1:34" ht="15">
      <c r="A63" s="10"/>
      <c r="B63" s="11"/>
      <c r="C63" s="11"/>
      <c r="D63" s="11"/>
      <c r="E63" s="11"/>
      <c r="F63" s="11"/>
      <c r="G63" s="10"/>
      <c r="H63" s="10"/>
      <c r="I63" s="10"/>
      <c r="J63" s="43">
        <v>0</v>
      </c>
      <c r="K63" s="17"/>
      <c r="L63" s="11">
        <v>0</v>
      </c>
      <c r="M63" s="18"/>
      <c r="N63" s="12">
        <v>0</v>
      </c>
      <c r="O63" s="13">
        <v>0</v>
      </c>
      <c r="P63" s="111">
        <v>0</v>
      </c>
      <c r="Q63" s="111">
        <v>0</v>
      </c>
      <c r="R63" s="17"/>
      <c r="S63" s="11">
        <v>0</v>
      </c>
      <c r="T63" s="18"/>
      <c r="U63" s="12">
        <v>0</v>
      </c>
      <c r="V63" s="13">
        <v>0</v>
      </c>
      <c r="W63" s="111">
        <v>0</v>
      </c>
      <c r="X63" s="111">
        <v>0</v>
      </c>
      <c r="Y63" s="17"/>
      <c r="Z63" s="11">
        <v>0</v>
      </c>
      <c r="AA63" s="18"/>
      <c r="AB63" s="12">
        <v>0</v>
      </c>
      <c r="AC63" s="13">
        <v>0</v>
      </c>
      <c r="AD63" s="111">
        <v>0</v>
      </c>
      <c r="AE63" s="111">
        <v>0</v>
      </c>
      <c r="AF63" s="112">
        <v>0</v>
      </c>
      <c r="AG63" s="113"/>
      <c r="AH63" s="30"/>
    </row>
    <row r="64" spans="1:34" ht="15">
      <c r="A64" s="10"/>
      <c r="B64" s="11"/>
      <c r="C64" s="11"/>
      <c r="D64" s="11"/>
      <c r="E64" s="11"/>
      <c r="F64" s="11"/>
      <c r="G64" s="10"/>
      <c r="H64" s="10"/>
      <c r="I64" s="10"/>
      <c r="J64" s="43">
        <v>0</v>
      </c>
      <c r="K64" s="17"/>
      <c r="L64" s="11">
        <v>0</v>
      </c>
      <c r="M64" s="18"/>
      <c r="N64" s="12">
        <v>0</v>
      </c>
      <c r="O64" s="13">
        <v>0</v>
      </c>
      <c r="P64" s="111">
        <v>0</v>
      </c>
      <c r="Q64" s="111">
        <v>0</v>
      </c>
      <c r="R64" s="17"/>
      <c r="S64" s="11">
        <v>0</v>
      </c>
      <c r="T64" s="18"/>
      <c r="U64" s="12">
        <v>0</v>
      </c>
      <c r="V64" s="13">
        <v>0</v>
      </c>
      <c r="W64" s="111">
        <v>0</v>
      </c>
      <c r="X64" s="111">
        <v>0</v>
      </c>
      <c r="Y64" s="17"/>
      <c r="Z64" s="11">
        <v>0</v>
      </c>
      <c r="AA64" s="18"/>
      <c r="AB64" s="12">
        <v>0</v>
      </c>
      <c r="AC64" s="13">
        <v>0</v>
      </c>
      <c r="AD64" s="111">
        <v>0</v>
      </c>
      <c r="AE64" s="111">
        <v>0</v>
      </c>
      <c r="AF64" s="112">
        <v>0</v>
      </c>
      <c r="AG64" s="113"/>
      <c r="AH64" s="30"/>
    </row>
    <row r="65" spans="1:34" ht="15">
      <c r="A65" s="10"/>
      <c r="B65" s="11"/>
      <c r="C65" s="11"/>
      <c r="D65" s="11"/>
      <c r="E65" s="11"/>
      <c r="F65" s="11"/>
      <c r="G65" s="10"/>
      <c r="H65" s="10"/>
      <c r="I65" s="10"/>
      <c r="J65" s="43">
        <v>0</v>
      </c>
      <c r="K65" s="17"/>
      <c r="L65" s="11">
        <v>0</v>
      </c>
      <c r="M65" s="18"/>
      <c r="N65" s="12">
        <v>0</v>
      </c>
      <c r="O65" s="13">
        <v>0</v>
      </c>
      <c r="P65" s="111">
        <v>0</v>
      </c>
      <c r="Q65" s="111">
        <v>0</v>
      </c>
      <c r="R65" s="17"/>
      <c r="S65" s="11">
        <v>0</v>
      </c>
      <c r="T65" s="18"/>
      <c r="U65" s="12">
        <v>0</v>
      </c>
      <c r="V65" s="13">
        <v>0</v>
      </c>
      <c r="W65" s="111">
        <v>0</v>
      </c>
      <c r="X65" s="111">
        <v>0</v>
      </c>
      <c r="Y65" s="17"/>
      <c r="Z65" s="11">
        <v>0</v>
      </c>
      <c r="AA65" s="18"/>
      <c r="AB65" s="12">
        <v>0</v>
      </c>
      <c r="AC65" s="13">
        <v>0</v>
      </c>
      <c r="AD65" s="111">
        <v>0</v>
      </c>
      <c r="AE65" s="111">
        <v>0</v>
      </c>
      <c r="AF65" s="112">
        <v>0</v>
      </c>
      <c r="AG65" s="113"/>
      <c r="AH65" s="30"/>
    </row>
    <row r="66" spans="1:34" ht="15">
      <c r="A66" s="10"/>
      <c r="B66" s="11"/>
      <c r="C66" s="11"/>
      <c r="D66" s="11"/>
      <c r="E66" s="11"/>
      <c r="F66" s="11"/>
      <c r="G66" s="10"/>
      <c r="H66" s="10"/>
      <c r="I66" s="10"/>
      <c r="J66" s="43">
        <v>0</v>
      </c>
      <c r="K66" s="17"/>
      <c r="L66" s="11">
        <v>0</v>
      </c>
      <c r="M66" s="18"/>
      <c r="N66" s="12">
        <v>0</v>
      </c>
      <c r="O66" s="13">
        <v>0</v>
      </c>
      <c r="P66" s="111">
        <v>0</v>
      </c>
      <c r="Q66" s="111">
        <v>0</v>
      </c>
      <c r="R66" s="17"/>
      <c r="S66" s="11">
        <v>0</v>
      </c>
      <c r="T66" s="18"/>
      <c r="U66" s="12">
        <v>0</v>
      </c>
      <c r="V66" s="13">
        <v>0</v>
      </c>
      <c r="W66" s="111">
        <v>0</v>
      </c>
      <c r="X66" s="111">
        <v>0</v>
      </c>
      <c r="Y66" s="17"/>
      <c r="Z66" s="11">
        <v>0</v>
      </c>
      <c r="AA66" s="18"/>
      <c r="AB66" s="12">
        <v>0</v>
      </c>
      <c r="AC66" s="13">
        <v>0</v>
      </c>
      <c r="AD66" s="111">
        <v>0</v>
      </c>
      <c r="AE66" s="111">
        <v>0</v>
      </c>
      <c r="AF66" s="112">
        <v>0</v>
      </c>
      <c r="AG66" s="113"/>
      <c r="AH66" s="30"/>
    </row>
    <row r="67" spans="1:34" ht="15">
      <c r="A67" s="10"/>
      <c r="B67" s="11"/>
      <c r="C67" s="11"/>
      <c r="D67" s="11"/>
      <c r="E67" s="11"/>
      <c r="F67" s="11"/>
      <c r="G67" s="10"/>
      <c r="H67" s="10"/>
      <c r="I67" s="10"/>
      <c r="J67" s="43">
        <v>0</v>
      </c>
      <c r="K67" s="17"/>
      <c r="L67" s="11">
        <v>0</v>
      </c>
      <c r="M67" s="18"/>
      <c r="N67" s="12">
        <v>0</v>
      </c>
      <c r="O67" s="13">
        <v>0</v>
      </c>
      <c r="P67" s="111">
        <v>0</v>
      </c>
      <c r="Q67" s="111">
        <v>0</v>
      </c>
      <c r="R67" s="17"/>
      <c r="S67" s="11">
        <v>0</v>
      </c>
      <c r="T67" s="18"/>
      <c r="U67" s="12">
        <v>0</v>
      </c>
      <c r="V67" s="13">
        <v>0</v>
      </c>
      <c r="W67" s="111">
        <v>0</v>
      </c>
      <c r="X67" s="111">
        <v>0</v>
      </c>
      <c r="Y67" s="17"/>
      <c r="Z67" s="11">
        <v>0</v>
      </c>
      <c r="AA67" s="18"/>
      <c r="AB67" s="12">
        <v>0</v>
      </c>
      <c r="AC67" s="13">
        <v>0</v>
      </c>
      <c r="AD67" s="111">
        <v>0</v>
      </c>
      <c r="AE67" s="111">
        <v>0</v>
      </c>
      <c r="AF67" s="112">
        <v>0</v>
      </c>
      <c r="AG67" s="113"/>
      <c r="AH67" s="30"/>
    </row>
    <row r="68" spans="1:34" ht="15">
      <c r="A68" s="10"/>
      <c r="B68" s="11"/>
      <c r="C68" s="11"/>
      <c r="D68" s="11"/>
      <c r="E68" s="11"/>
      <c r="F68" s="11"/>
      <c r="G68" s="10"/>
      <c r="H68" s="10"/>
      <c r="I68" s="10"/>
      <c r="J68" s="43">
        <v>0</v>
      </c>
      <c r="K68" s="17"/>
      <c r="L68" s="11">
        <v>0</v>
      </c>
      <c r="M68" s="18"/>
      <c r="N68" s="12">
        <v>0</v>
      </c>
      <c r="O68" s="13">
        <v>0</v>
      </c>
      <c r="P68" s="111">
        <v>0</v>
      </c>
      <c r="Q68" s="111">
        <v>0</v>
      </c>
      <c r="R68" s="17"/>
      <c r="S68" s="11">
        <v>0</v>
      </c>
      <c r="T68" s="18"/>
      <c r="U68" s="12">
        <v>0</v>
      </c>
      <c r="V68" s="13">
        <v>0</v>
      </c>
      <c r="W68" s="111">
        <v>0</v>
      </c>
      <c r="X68" s="111">
        <v>0</v>
      </c>
      <c r="Y68" s="17"/>
      <c r="Z68" s="11">
        <v>0</v>
      </c>
      <c r="AA68" s="18"/>
      <c r="AB68" s="12">
        <v>0</v>
      </c>
      <c r="AC68" s="13">
        <v>0</v>
      </c>
      <c r="AD68" s="111">
        <v>0</v>
      </c>
      <c r="AE68" s="111">
        <v>0</v>
      </c>
      <c r="AF68" s="112">
        <v>0</v>
      </c>
      <c r="AG68" s="113"/>
      <c r="AH68" s="30"/>
    </row>
    <row r="69" spans="1:34" ht="15">
      <c r="A69" s="10"/>
      <c r="B69" s="11"/>
      <c r="C69" s="11"/>
      <c r="D69" s="11"/>
      <c r="E69" s="11"/>
      <c r="F69" s="11"/>
      <c r="G69" s="10"/>
      <c r="H69" s="10"/>
      <c r="I69" s="10"/>
      <c r="J69" s="43">
        <v>0</v>
      </c>
      <c r="K69" s="17"/>
      <c r="L69" s="11">
        <v>0</v>
      </c>
      <c r="M69" s="18"/>
      <c r="N69" s="12">
        <v>0</v>
      </c>
      <c r="O69" s="13">
        <v>0</v>
      </c>
      <c r="P69" s="111">
        <v>0</v>
      </c>
      <c r="Q69" s="111">
        <v>0</v>
      </c>
      <c r="R69" s="17"/>
      <c r="S69" s="11">
        <v>0</v>
      </c>
      <c r="T69" s="18"/>
      <c r="U69" s="12">
        <v>0</v>
      </c>
      <c r="V69" s="13">
        <v>0</v>
      </c>
      <c r="W69" s="111">
        <v>0</v>
      </c>
      <c r="X69" s="111">
        <v>0</v>
      </c>
      <c r="Y69" s="17"/>
      <c r="Z69" s="11">
        <v>0</v>
      </c>
      <c r="AA69" s="18"/>
      <c r="AB69" s="12">
        <v>0</v>
      </c>
      <c r="AC69" s="13">
        <v>0</v>
      </c>
      <c r="AD69" s="111">
        <v>0</v>
      </c>
      <c r="AE69" s="111">
        <v>0</v>
      </c>
      <c r="AF69" s="112">
        <v>0</v>
      </c>
      <c r="AG69" s="113"/>
      <c r="AH69" s="30"/>
    </row>
    <row r="70" spans="1:34" ht="15">
      <c r="A70" s="10"/>
      <c r="B70" s="11"/>
      <c r="C70" s="11"/>
      <c r="D70" s="11"/>
      <c r="E70" s="11"/>
      <c r="F70" s="11"/>
      <c r="G70" s="10"/>
      <c r="H70" s="10"/>
      <c r="I70" s="10"/>
      <c r="J70" s="43">
        <v>0</v>
      </c>
      <c r="K70" s="17"/>
      <c r="L70" s="11">
        <v>0</v>
      </c>
      <c r="M70" s="18"/>
      <c r="N70" s="12">
        <v>0</v>
      </c>
      <c r="O70" s="13">
        <v>0</v>
      </c>
      <c r="P70" s="111">
        <v>0</v>
      </c>
      <c r="Q70" s="111">
        <v>0</v>
      </c>
      <c r="R70" s="17"/>
      <c r="S70" s="11">
        <v>0</v>
      </c>
      <c r="T70" s="18"/>
      <c r="U70" s="12">
        <v>0</v>
      </c>
      <c r="V70" s="13">
        <v>0</v>
      </c>
      <c r="W70" s="111">
        <v>0</v>
      </c>
      <c r="X70" s="111">
        <v>0</v>
      </c>
      <c r="Y70" s="17"/>
      <c r="Z70" s="11">
        <v>0</v>
      </c>
      <c r="AA70" s="18"/>
      <c r="AB70" s="12">
        <v>0</v>
      </c>
      <c r="AC70" s="13">
        <v>0</v>
      </c>
      <c r="AD70" s="111">
        <v>0</v>
      </c>
      <c r="AE70" s="111">
        <v>0</v>
      </c>
      <c r="AF70" s="112">
        <v>0</v>
      </c>
      <c r="AG70" s="113"/>
      <c r="AH70" s="30"/>
    </row>
    <row r="71" spans="1:34" ht="15">
      <c r="A71" s="10"/>
      <c r="B71" s="11"/>
      <c r="C71" s="11"/>
      <c r="D71" s="11"/>
      <c r="E71" s="11"/>
      <c r="F71" s="11"/>
      <c r="G71" s="10"/>
      <c r="H71" s="10"/>
      <c r="I71" s="10"/>
      <c r="J71" s="43">
        <v>0</v>
      </c>
      <c r="K71" s="17"/>
      <c r="L71" s="11">
        <v>0</v>
      </c>
      <c r="M71" s="18"/>
      <c r="N71" s="12">
        <v>0</v>
      </c>
      <c r="O71" s="13">
        <v>0</v>
      </c>
      <c r="P71" s="111">
        <v>0</v>
      </c>
      <c r="Q71" s="111">
        <v>0</v>
      </c>
      <c r="R71" s="17"/>
      <c r="S71" s="11">
        <v>0</v>
      </c>
      <c r="T71" s="18"/>
      <c r="U71" s="12">
        <v>0</v>
      </c>
      <c r="V71" s="13">
        <v>0</v>
      </c>
      <c r="W71" s="111">
        <v>0</v>
      </c>
      <c r="X71" s="111">
        <v>0</v>
      </c>
      <c r="Y71" s="17"/>
      <c r="Z71" s="11">
        <v>0</v>
      </c>
      <c r="AA71" s="18"/>
      <c r="AB71" s="12">
        <v>0</v>
      </c>
      <c r="AC71" s="13">
        <v>0</v>
      </c>
      <c r="AD71" s="111">
        <v>0</v>
      </c>
      <c r="AE71" s="111">
        <v>0</v>
      </c>
      <c r="AF71" s="112">
        <v>0</v>
      </c>
      <c r="AG71" s="113"/>
      <c r="AH71" s="30"/>
    </row>
    <row r="72" spans="1:34" ht="15">
      <c r="A72" s="10"/>
      <c r="B72" s="11"/>
      <c r="C72" s="11"/>
      <c r="D72" s="11"/>
      <c r="E72" s="11"/>
      <c r="F72" s="11"/>
      <c r="G72" s="10"/>
      <c r="H72" s="10"/>
      <c r="I72" s="10"/>
      <c r="J72" s="43">
        <v>0</v>
      </c>
      <c r="K72" s="17"/>
      <c r="L72" s="11">
        <v>0</v>
      </c>
      <c r="M72" s="18"/>
      <c r="N72" s="12">
        <v>0</v>
      </c>
      <c r="O72" s="13">
        <v>0</v>
      </c>
      <c r="P72" s="111">
        <v>0</v>
      </c>
      <c r="Q72" s="111">
        <v>0</v>
      </c>
      <c r="R72" s="17"/>
      <c r="S72" s="11">
        <v>0</v>
      </c>
      <c r="T72" s="18"/>
      <c r="U72" s="12">
        <v>0</v>
      </c>
      <c r="V72" s="13">
        <v>0</v>
      </c>
      <c r="W72" s="111">
        <v>0</v>
      </c>
      <c r="X72" s="111">
        <v>0</v>
      </c>
      <c r="Y72" s="17"/>
      <c r="Z72" s="11">
        <v>0</v>
      </c>
      <c r="AA72" s="18"/>
      <c r="AB72" s="12">
        <v>0</v>
      </c>
      <c r="AC72" s="13">
        <v>0</v>
      </c>
      <c r="AD72" s="111">
        <v>0</v>
      </c>
      <c r="AE72" s="111">
        <v>0</v>
      </c>
      <c r="AF72" s="112">
        <v>0</v>
      </c>
      <c r="AG72" s="113"/>
      <c r="AH72" s="30"/>
    </row>
    <row r="73" spans="1:34" ht="15">
      <c r="A73" s="10"/>
      <c r="B73" s="11"/>
      <c r="C73" s="11"/>
      <c r="D73" s="11"/>
      <c r="E73" s="11"/>
      <c r="F73" s="11"/>
      <c r="G73" s="10"/>
      <c r="H73" s="10"/>
      <c r="I73" s="10"/>
      <c r="J73" s="43">
        <v>0</v>
      </c>
      <c r="K73" s="17"/>
      <c r="L73" s="11">
        <v>0</v>
      </c>
      <c r="M73" s="18"/>
      <c r="N73" s="12">
        <v>0</v>
      </c>
      <c r="O73" s="13">
        <v>0</v>
      </c>
      <c r="P73" s="111">
        <v>0</v>
      </c>
      <c r="Q73" s="111">
        <v>0</v>
      </c>
      <c r="R73" s="17"/>
      <c r="S73" s="11">
        <v>0</v>
      </c>
      <c r="T73" s="18"/>
      <c r="U73" s="12">
        <v>0</v>
      </c>
      <c r="V73" s="13">
        <v>0</v>
      </c>
      <c r="W73" s="111">
        <v>0</v>
      </c>
      <c r="X73" s="111">
        <v>0</v>
      </c>
      <c r="Y73" s="17"/>
      <c r="Z73" s="11">
        <v>0</v>
      </c>
      <c r="AA73" s="18"/>
      <c r="AB73" s="12">
        <v>0</v>
      </c>
      <c r="AC73" s="13">
        <v>0</v>
      </c>
      <c r="AD73" s="111">
        <v>0</v>
      </c>
      <c r="AE73" s="111">
        <v>0</v>
      </c>
      <c r="AF73" s="112">
        <v>0</v>
      </c>
      <c r="AG73" s="113"/>
      <c r="AH73" s="30"/>
    </row>
    <row r="74" spans="1:34" ht="15">
      <c r="A74" s="29"/>
      <c r="B74" s="30"/>
      <c r="C74" s="30"/>
      <c r="D74" s="30"/>
      <c r="E74" s="30"/>
      <c r="F74" s="30"/>
      <c r="G74" s="29"/>
      <c r="H74" s="29"/>
      <c r="I74" s="29"/>
      <c r="J74" s="43">
        <v>0</v>
      </c>
      <c r="K74" s="10"/>
      <c r="L74" s="11">
        <v>0</v>
      </c>
      <c r="M74" s="12"/>
      <c r="N74" s="12">
        <v>0</v>
      </c>
      <c r="O74" s="13">
        <v>0</v>
      </c>
      <c r="P74" s="11">
        <v>0</v>
      </c>
      <c r="Q74" s="11">
        <v>0</v>
      </c>
      <c r="R74" s="10"/>
      <c r="S74" s="11">
        <v>0</v>
      </c>
      <c r="T74" s="12"/>
      <c r="U74" s="12">
        <v>0</v>
      </c>
      <c r="V74" s="13">
        <v>0</v>
      </c>
      <c r="W74" s="11">
        <v>0</v>
      </c>
      <c r="X74" s="11">
        <v>0</v>
      </c>
      <c r="Y74" s="10"/>
      <c r="Z74" s="11">
        <v>0</v>
      </c>
      <c r="AA74" s="12"/>
      <c r="AB74" s="12">
        <v>0</v>
      </c>
      <c r="AC74" s="13">
        <v>0</v>
      </c>
      <c r="AD74" s="11">
        <v>0</v>
      </c>
      <c r="AE74" s="11">
        <v>0</v>
      </c>
      <c r="AF74" s="14">
        <v>0</v>
      </c>
      <c r="AG74" s="39"/>
      <c r="AH74" s="30"/>
    </row>
    <row r="75" spans="1:34" ht="15">
      <c r="A75" s="29"/>
      <c r="B75" s="30"/>
      <c r="C75" s="30"/>
      <c r="D75" s="30"/>
      <c r="E75" s="30"/>
      <c r="F75" s="30"/>
      <c r="G75" s="29"/>
      <c r="H75" s="29"/>
      <c r="I75" s="29"/>
      <c r="J75" s="43">
        <v>0</v>
      </c>
      <c r="K75" s="10"/>
      <c r="L75" s="11">
        <v>0</v>
      </c>
      <c r="M75" s="12"/>
      <c r="N75" s="12">
        <v>0</v>
      </c>
      <c r="O75" s="13">
        <v>0</v>
      </c>
      <c r="P75" s="11">
        <v>0</v>
      </c>
      <c r="Q75" s="11">
        <v>0</v>
      </c>
      <c r="R75" s="10"/>
      <c r="S75" s="11">
        <v>0</v>
      </c>
      <c r="T75" s="12"/>
      <c r="U75" s="12">
        <v>0</v>
      </c>
      <c r="V75" s="13">
        <v>0</v>
      </c>
      <c r="W75" s="11">
        <v>0</v>
      </c>
      <c r="X75" s="11">
        <v>0</v>
      </c>
      <c r="Y75" s="10"/>
      <c r="Z75" s="11">
        <v>0</v>
      </c>
      <c r="AA75" s="12"/>
      <c r="AB75" s="12">
        <v>0</v>
      </c>
      <c r="AC75" s="13">
        <v>0</v>
      </c>
      <c r="AD75" s="11">
        <v>0</v>
      </c>
      <c r="AE75" s="11">
        <v>0</v>
      </c>
      <c r="AF75" s="14">
        <v>0</v>
      </c>
      <c r="AG75" s="39"/>
      <c r="AH75" s="30"/>
    </row>
    <row r="76" spans="1:34" ht="15">
      <c r="A76" s="29"/>
      <c r="B76" s="30"/>
      <c r="C76" s="30"/>
      <c r="D76" s="30"/>
      <c r="E76" s="30"/>
      <c r="F76" s="30"/>
      <c r="G76" s="29"/>
      <c r="H76" s="29"/>
      <c r="I76" s="29"/>
      <c r="J76" s="43">
        <v>0</v>
      </c>
      <c r="K76" s="10"/>
      <c r="L76" s="11">
        <v>0</v>
      </c>
      <c r="M76" s="12"/>
      <c r="N76" s="12">
        <v>0</v>
      </c>
      <c r="O76" s="13">
        <v>0</v>
      </c>
      <c r="P76" s="11">
        <v>0</v>
      </c>
      <c r="Q76" s="11">
        <v>0</v>
      </c>
      <c r="R76" s="10"/>
      <c r="S76" s="11">
        <v>0</v>
      </c>
      <c r="T76" s="12"/>
      <c r="U76" s="12">
        <v>0</v>
      </c>
      <c r="V76" s="13">
        <v>0</v>
      </c>
      <c r="W76" s="11">
        <v>0</v>
      </c>
      <c r="X76" s="11">
        <v>0</v>
      </c>
      <c r="Y76" s="10"/>
      <c r="Z76" s="11">
        <v>0</v>
      </c>
      <c r="AA76" s="12"/>
      <c r="AB76" s="12">
        <v>0</v>
      </c>
      <c r="AC76" s="13">
        <v>0</v>
      </c>
      <c r="AD76" s="11">
        <v>0</v>
      </c>
      <c r="AE76" s="11">
        <v>0</v>
      </c>
      <c r="AF76" s="14">
        <v>0</v>
      </c>
      <c r="AG76" s="39"/>
      <c r="AH76" s="30"/>
    </row>
    <row r="77" spans="1:34" ht="15">
      <c r="A77" s="29"/>
      <c r="B77" s="30"/>
      <c r="C77" s="30"/>
      <c r="D77" s="30"/>
      <c r="E77" s="30"/>
      <c r="F77" s="30"/>
      <c r="G77" s="29"/>
      <c r="H77" s="29"/>
      <c r="I77" s="29"/>
      <c r="J77" s="43">
        <v>0</v>
      </c>
      <c r="K77" s="10"/>
      <c r="L77" s="11">
        <v>0</v>
      </c>
      <c r="M77" s="12"/>
      <c r="N77" s="12">
        <v>0</v>
      </c>
      <c r="O77" s="13">
        <v>0</v>
      </c>
      <c r="P77" s="11">
        <v>0</v>
      </c>
      <c r="Q77" s="11">
        <v>0</v>
      </c>
      <c r="R77" s="10"/>
      <c r="S77" s="11">
        <v>0</v>
      </c>
      <c r="T77" s="12"/>
      <c r="U77" s="12">
        <v>0</v>
      </c>
      <c r="V77" s="13">
        <v>0</v>
      </c>
      <c r="W77" s="11">
        <v>0</v>
      </c>
      <c r="X77" s="11">
        <v>0</v>
      </c>
      <c r="Y77" s="10"/>
      <c r="Z77" s="11">
        <v>0</v>
      </c>
      <c r="AA77" s="12"/>
      <c r="AB77" s="12">
        <v>0</v>
      </c>
      <c r="AC77" s="13">
        <v>0</v>
      </c>
      <c r="AD77" s="11">
        <v>0</v>
      </c>
      <c r="AE77" s="11">
        <v>0</v>
      </c>
      <c r="AF77" s="14">
        <v>0</v>
      </c>
      <c r="AG77" s="39"/>
      <c r="AH77" s="30"/>
    </row>
    <row r="78" spans="1:34" ht="15">
      <c r="A78" s="29"/>
      <c r="B78" s="30"/>
      <c r="C78" s="30"/>
      <c r="D78" s="30"/>
      <c r="E78" s="30"/>
      <c r="F78" s="30"/>
      <c r="G78" s="29"/>
      <c r="H78" s="29"/>
      <c r="I78" s="29"/>
      <c r="J78" s="43">
        <v>0</v>
      </c>
      <c r="K78" s="10"/>
      <c r="L78" s="11">
        <v>0</v>
      </c>
      <c r="M78" s="12"/>
      <c r="N78" s="12">
        <v>0</v>
      </c>
      <c r="O78" s="13">
        <v>0</v>
      </c>
      <c r="P78" s="11">
        <v>0</v>
      </c>
      <c r="Q78" s="11">
        <v>0</v>
      </c>
      <c r="R78" s="10"/>
      <c r="S78" s="11">
        <v>0</v>
      </c>
      <c r="T78" s="12"/>
      <c r="U78" s="12">
        <v>0</v>
      </c>
      <c r="V78" s="13">
        <v>0</v>
      </c>
      <c r="W78" s="11">
        <v>0</v>
      </c>
      <c r="X78" s="11">
        <v>0</v>
      </c>
      <c r="Y78" s="10"/>
      <c r="Z78" s="11">
        <v>0</v>
      </c>
      <c r="AA78" s="12"/>
      <c r="AB78" s="12">
        <v>0</v>
      </c>
      <c r="AC78" s="13">
        <v>0</v>
      </c>
      <c r="AD78" s="11">
        <v>0</v>
      </c>
      <c r="AE78" s="11">
        <v>0</v>
      </c>
      <c r="AF78" s="14">
        <v>0</v>
      </c>
      <c r="AG78" s="39"/>
      <c r="AH78" s="30"/>
    </row>
    <row r="79" spans="1:34" ht="15">
      <c r="A79" s="29"/>
      <c r="B79" s="30"/>
      <c r="C79" s="30"/>
      <c r="D79" s="30"/>
      <c r="E79" s="30"/>
      <c r="F79" s="30"/>
      <c r="G79" s="29"/>
      <c r="H79" s="29"/>
      <c r="I79" s="29"/>
      <c r="J79" s="43">
        <v>0</v>
      </c>
      <c r="K79" s="10"/>
      <c r="L79" s="11">
        <v>0</v>
      </c>
      <c r="M79" s="12"/>
      <c r="N79" s="12">
        <v>0</v>
      </c>
      <c r="O79" s="13">
        <v>0</v>
      </c>
      <c r="P79" s="11">
        <v>0</v>
      </c>
      <c r="Q79" s="11">
        <v>0</v>
      </c>
      <c r="R79" s="10"/>
      <c r="S79" s="11">
        <v>0</v>
      </c>
      <c r="T79" s="12"/>
      <c r="U79" s="12">
        <v>0</v>
      </c>
      <c r="V79" s="13">
        <v>0</v>
      </c>
      <c r="W79" s="11">
        <v>0</v>
      </c>
      <c r="X79" s="11">
        <v>0</v>
      </c>
      <c r="Y79" s="10"/>
      <c r="Z79" s="11">
        <v>0</v>
      </c>
      <c r="AA79" s="12"/>
      <c r="AB79" s="12">
        <v>0</v>
      </c>
      <c r="AC79" s="13">
        <v>0</v>
      </c>
      <c r="AD79" s="11">
        <v>0</v>
      </c>
      <c r="AE79" s="11">
        <v>0</v>
      </c>
      <c r="AF79" s="14">
        <v>0</v>
      </c>
      <c r="AG79" s="39"/>
      <c r="AH79" s="30"/>
    </row>
    <row r="80" spans="1:34" ht="15">
      <c r="A80" s="29"/>
      <c r="B80" s="30"/>
      <c r="C80" s="30"/>
      <c r="D80" s="30"/>
      <c r="E80" s="30"/>
      <c r="F80" s="30"/>
      <c r="G80" s="29"/>
      <c r="H80" s="29"/>
      <c r="I80" s="29"/>
      <c r="J80" s="43">
        <v>0</v>
      </c>
      <c r="K80" s="10"/>
      <c r="L80" s="11">
        <v>0</v>
      </c>
      <c r="M80" s="12"/>
      <c r="N80" s="12">
        <v>0</v>
      </c>
      <c r="O80" s="13">
        <v>0</v>
      </c>
      <c r="P80" s="11">
        <v>0</v>
      </c>
      <c r="Q80" s="11">
        <v>0</v>
      </c>
      <c r="R80" s="10"/>
      <c r="S80" s="11">
        <v>0</v>
      </c>
      <c r="T80" s="12"/>
      <c r="U80" s="12">
        <v>0</v>
      </c>
      <c r="V80" s="13">
        <v>0</v>
      </c>
      <c r="W80" s="11">
        <v>0</v>
      </c>
      <c r="X80" s="11">
        <v>0</v>
      </c>
      <c r="Y80" s="10"/>
      <c r="Z80" s="11">
        <v>0</v>
      </c>
      <c r="AA80" s="12"/>
      <c r="AB80" s="12">
        <v>0</v>
      </c>
      <c r="AC80" s="13">
        <v>0</v>
      </c>
      <c r="AD80" s="11">
        <v>0</v>
      </c>
      <c r="AE80" s="11">
        <v>0</v>
      </c>
      <c r="AF80" s="14">
        <v>0</v>
      </c>
      <c r="AG80" s="39"/>
      <c r="AH80" s="30"/>
    </row>
    <row r="81" spans="1:34" ht="15">
      <c r="A81" s="29"/>
      <c r="B81" s="30"/>
      <c r="C81" s="30"/>
      <c r="D81" s="30"/>
      <c r="E81" s="30"/>
      <c r="F81" s="30"/>
      <c r="G81" s="29"/>
      <c r="H81" s="29"/>
      <c r="I81" s="29"/>
      <c r="J81" s="43">
        <v>0</v>
      </c>
      <c r="K81" s="10"/>
      <c r="L81" s="11">
        <v>0</v>
      </c>
      <c r="M81" s="12"/>
      <c r="N81" s="12">
        <v>0</v>
      </c>
      <c r="O81" s="13">
        <v>0</v>
      </c>
      <c r="P81" s="11">
        <v>0</v>
      </c>
      <c r="Q81" s="11">
        <v>0</v>
      </c>
      <c r="R81" s="10"/>
      <c r="S81" s="11">
        <v>0</v>
      </c>
      <c r="T81" s="12"/>
      <c r="U81" s="12">
        <v>0</v>
      </c>
      <c r="V81" s="13">
        <v>0</v>
      </c>
      <c r="W81" s="11">
        <v>0</v>
      </c>
      <c r="X81" s="11">
        <v>0</v>
      </c>
      <c r="Y81" s="10"/>
      <c r="Z81" s="11">
        <v>0</v>
      </c>
      <c r="AA81" s="12"/>
      <c r="AB81" s="12">
        <v>0</v>
      </c>
      <c r="AC81" s="13">
        <v>0</v>
      </c>
      <c r="AD81" s="11">
        <v>0</v>
      </c>
      <c r="AE81" s="11">
        <v>0</v>
      </c>
      <c r="AF81" s="14">
        <v>0</v>
      </c>
      <c r="AG81" s="39"/>
      <c r="AH81" s="30"/>
    </row>
    <row r="82" spans="1:34" ht="15">
      <c r="A82" s="29"/>
      <c r="B82" s="30"/>
      <c r="C82" s="30"/>
      <c r="D82" s="30"/>
      <c r="E82" s="30"/>
      <c r="F82" s="30"/>
      <c r="G82" s="29"/>
      <c r="H82" s="29"/>
      <c r="I82" s="29"/>
      <c r="J82" s="43">
        <v>0</v>
      </c>
      <c r="K82" s="10"/>
      <c r="L82" s="11">
        <v>0</v>
      </c>
      <c r="M82" s="12"/>
      <c r="N82" s="12">
        <v>0</v>
      </c>
      <c r="O82" s="13">
        <v>0</v>
      </c>
      <c r="P82" s="11">
        <v>0</v>
      </c>
      <c r="Q82" s="11">
        <v>0</v>
      </c>
      <c r="R82" s="10"/>
      <c r="S82" s="11">
        <v>0</v>
      </c>
      <c r="T82" s="12"/>
      <c r="U82" s="12">
        <v>0</v>
      </c>
      <c r="V82" s="13">
        <v>0</v>
      </c>
      <c r="W82" s="11">
        <v>0</v>
      </c>
      <c r="X82" s="11">
        <v>0</v>
      </c>
      <c r="Y82" s="10"/>
      <c r="Z82" s="11">
        <v>0</v>
      </c>
      <c r="AA82" s="12"/>
      <c r="AB82" s="12">
        <v>0</v>
      </c>
      <c r="AC82" s="13">
        <v>0</v>
      </c>
      <c r="AD82" s="11">
        <v>0</v>
      </c>
      <c r="AE82" s="11">
        <v>0</v>
      </c>
      <c r="AF82" s="14">
        <v>0</v>
      </c>
      <c r="AG82" s="39"/>
      <c r="AH82" s="30"/>
    </row>
    <row r="83" spans="1:34" ht="15">
      <c r="A83" s="29"/>
      <c r="B83" s="30"/>
      <c r="C83" s="30"/>
      <c r="D83" s="30"/>
      <c r="E83" s="30"/>
      <c r="F83" s="30"/>
      <c r="G83" s="29"/>
      <c r="H83" s="29"/>
      <c r="I83" s="29"/>
      <c r="J83" s="43">
        <v>0</v>
      </c>
      <c r="K83" s="10"/>
      <c r="L83" s="11">
        <v>0</v>
      </c>
      <c r="M83" s="12"/>
      <c r="N83" s="12">
        <v>0</v>
      </c>
      <c r="O83" s="13">
        <v>0</v>
      </c>
      <c r="P83" s="11">
        <v>0</v>
      </c>
      <c r="Q83" s="11">
        <v>0</v>
      </c>
      <c r="R83" s="10"/>
      <c r="S83" s="11">
        <v>0</v>
      </c>
      <c r="T83" s="12"/>
      <c r="U83" s="12">
        <v>0</v>
      </c>
      <c r="V83" s="13">
        <v>0</v>
      </c>
      <c r="W83" s="11">
        <v>0</v>
      </c>
      <c r="X83" s="11">
        <v>0</v>
      </c>
      <c r="Y83" s="10"/>
      <c r="Z83" s="11">
        <v>0</v>
      </c>
      <c r="AA83" s="12"/>
      <c r="AB83" s="12">
        <v>0</v>
      </c>
      <c r="AC83" s="13">
        <v>0</v>
      </c>
      <c r="AD83" s="11">
        <v>0</v>
      </c>
      <c r="AE83" s="11">
        <v>0</v>
      </c>
      <c r="AF83" s="14">
        <v>0</v>
      </c>
      <c r="AG83" s="39"/>
      <c r="AH83" s="30"/>
    </row>
    <row r="84" spans="1:34" ht="15">
      <c r="A84" s="29"/>
      <c r="B84" s="30"/>
      <c r="C84" s="30"/>
      <c r="D84" s="30"/>
      <c r="E84" s="30"/>
      <c r="F84" s="30"/>
      <c r="G84" s="29"/>
      <c r="H84" s="29"/>
      <c r="I84" s="29"/>
      <c r="J84" s="43">
        <v>0</v>
      </c>
      <c r="K84" s="10"/>
      <c r="L84" s="11">
        <v>0</v>
      </c>
      <c r="M84" s="12"/>
      <c r="N84" s="12">
        <v>0</v>
      </c>
      <c r="O84" s="13">
        <v>0</v>
      </c>
      <c r="P84" s="11">
        <v>0</v>
      </c>
      <c r="Q84" s="11">
        <v>0</v>
      </c>
      <c r="R84" s="10"/>
      <c r="S84" s="11">
        <v>0</v>
      </c>
      <c r="T84" s="12"/>
      <c r="U84" s="12">
        <v>0</v>
      </c>
      <c r="V84" s="13">
        <v>0</v>
      </c>
      <c r="W84" s="11">
        <v>0</v>
      </c>
      <c r="X84" s="11">
        <v>0</v>
      </c>
      <c r="Y84" s="10"/>
      <c r="Z84" s="11">
        <v>0</v>
      </c>
      <c r="AA84" s="12"/>
      <c r="AB84" s="12">
        <v>0</v>
      </c>
      <c r="AC84" s="13">
        <v>0</v>
      </c>
      <c r="AD84" s="11">
        <v>0</v>
      </c>
      <c r="AE84" s="11">
        <v>0</v>
      </c>
      <c r="AF84" s="14">
        <v>0</v>
      </c>
      <c r="AG84" s="39"/>
      <c r="AH84" s="30"/>
    </row>
    <row r="85" spans="1:34" ht="15">
      <c r="A85" s="29"/>
      <c r="B85" s="30"/>
      <c r="C85" s="30"/>
      <c r="D85" s="30"/>
      <c r="E85" s="30"/>
      <c r="F85" s="30"/>
      <c r="G85" s="29"/>
      <c r="H85" s="29"/>
      <c r="I85" s="29"/>
      <c r="J85" s="43">
        <v>0</v>
      </c>
      <c r="K85" s="10"/>
      <c r="L85" s="11">
        <v>0</v>
      </c>
      <c r="M85" s="12"/>
      <c r="N85" s="12">
        <v>0</v>
      </c>
      <c r="O85" s="13">
        <v>0</v>
      </c>
      <c r="P85" s="11">
        <v>0</v>
      </c>
      <c r="Q85" s="11">
        <v>0</v>
      </c>
      <c r="R85" s="10"/>
      <c r="S85" s="11">
        <v>0</v>
      </c>
      <c r="T85" s="12"/>
      <c r="U85" s="12">
        <v>0</v>
      </c>
      <c r="V85" s="13">
        <v>0</v>
      </c>
      <c r="W85" s="11">
        <v>0</v>
      </c>
      <c r="X85" s="11">
        <v>0</v>
      </c>
      <c r="Y85" s="10"/>
      <c r="Z85" s="11">
        <v>0</v>
      </c>
      <c r="AA85" s="12"/>
      <c r="AB85" s="12">
        <v>0</v>
      </c>
      <c r="AC85" s="13">
        <v>0</v>
      </c>
      <c r="AD85" s="11">
        <v>0</v>
      </c>
      <c r="AE85" s="11">
        <v>0</v>
      </c>
      <c r="AF85" s="14">
        <v>0</v>
      </c>
      <c r="AG85" s="39"/>
      <c r="AH85" s="30"/>
    </row>
    <row r="86" spans="1:34" ht="15">
      <c r="A86" s="29"/>
      <c r="B86" s="30"/>
      <c r="C86" s="30"/>
      <c r="D86" s="30"/>
      <c r="E86" s="30"/>
      <c r="F86" s="30"/>
      <c r="G86" s="29"/>
      <c r="H86" s="29"/>
      <c r="I86" s="29"/>
      <c r="J86" s="43">
        <v>0</v>
      </c>
      <c r="K86" s="10"/>
      <c r="L86" s="11">
        <v>0</v>
      </c>
      <c r="M86" s="12"/>
      <c r="N86" s="12">
        <v>0</v>
      </c>
      <c r="O86" s="13">
        <v>0</v>
      </c>
      <c r="P86" s="11">
        <v>0</v>
      </c>
      <c r="Q86" s="11">
        <v>0</v>
      </c>
      <c r="R86" s="10"/>
      <c r="S86" s="11">
        <v>0</v>
      </c>
      <c r="T86" s="12"/>
      <c r="U86" s="12">
        <v>0</v>
      </c>
      <c r="V86" s="13">
        <v>0</v>
      </c>
      <c r="W86" s="11">
        <v>0</v>
      </c>
      <c r="X86" s="11">
        <v>0</v>
      </c>
      <c r="Y86" s="10"/>
      <c r="Z86" s="11">
        <v>0</v>
      </c>
      <c r="AA86" s="12"/>
      <c r="AB86" s="12">
        <v>0</v>
      </c>
      <c r="AC86" s="13">
        <v>0</v>
      </c>
      <c r="AD86" s="11">
        <v>0</v>
      </c>
      <c r="AE86" s="11">
        <v>0</v>
      </c>
      <c r="AF86" s="14">
        <v>0</v>
      </c>
      <c r="AG86" s="39"/>
      <c r="AH86" s="30"/>
    </row>
    <row r="87" spans="1:34" ht="15">
      <c r="A87" s="29"/>
      <c r="B87" s="30"/>
      <c r="C87" s="30"/>
      <c r="D87" s="30"/>
      <c r="E87" s="30"/>
      <c r="F87" s="30"/>
      <c r="G87" s="29"/>
      <c r="H87" s="29"/>
      <c r="I87" s="29"/>
      <c r="J87" s="43">
        <v>0</v>
      </c>
      <c r="K87" s="10"/>
      <c r="L87" s="11">
        <v>0</v>
      </c>
      <c r="M87" s="12"/>
      <c r="N87" s="12">
        <v>0</v>
      </c>
      <c r="O87" s="13">
        <v>0</v>
      </c>
      <c r="P87" s="11">
        <v>0</v>
      </c>
      <c r="Q87" s="11">
        <v>0</v>
      </c>
      <c r="R87" s="10"/>
      <c r="S87" s="11">
        <v>0</v>
      </c>
      <c r="T87" s="12"/>
      <c r="U87" s="12">
        <v>0</v>
      </c>
      <c r="V87" s="13">
        <v>0</v>
      </c>
      <c r="W87" s="11">
        <v>0</v>
      </c>
      <c r="X87" s="11">
        <v>0</v>
      </c>
      <c r="Y87" s="10"/>
      <c r="Z87" s="11">
        <v>0</v>
      </c>
      <c r="AA87" s="12"/>
      <c r="AB87" s="12">
        <v>0</v>
      </c>
      <c r="AC87" s="13">
        <v>0</v>
      </c>
      <c r="AD87" s="11">
        <v>0</v>
      </c>
      <c r="AE87" s="11">
        <v>0</v>
      </c>
      <c r="AF87" s="14">
        <v>0</v>
      </c>
      <c r="AG87" s="39"/>
      <c r="AH87" s="30"/>
    </row>
    <row r="88" spans="1:34" ht="15">
      <c r="A88" s="29"/>
      <c r="B88" s="30"/>
      <c r="C88" s="30"/>
      <c r="D88" s="30"/>
      <c r="E88" s="30"/>
      <c r="F88" s="30"/>
      <c r="G88" s="29"/>
      <c r="H88" s="29"/>
      <c r="I88" s="29"/>
      <c r="J88" s="43">
        <v>0</v>
      </c>
      <c r="K88" s="10"/>
      <c r="L88" s="11">
        <v>0</v>
      </c>
      <c r="M88" s="12"/>
      <c r="N88" s="12">
        <v>0</v>
      </c>
      <c r="O88" s="13">
        <v>0</v>
      </c>
      <c r="P88" s="11">
        <v>0</v>
      </c>
      <c r="Q88" s="11">
        <v>0</v>
      </c>
      <c r="R88" s="10"/>
      <c r="S88" s="11">
        <v>0</v>
      </c>
      <c r="T88" s="12"/>
      <c r="U88" s="12">
        <v>0</v>
      </c>
      <c r="V88" s="13">
        <v>0</v>
      </c>
      <c r="W88" s="11">
        <v>0</v>
      </c>
      <c r="X88" s="11">
        <v>0</v>
      </c>
      <c r="Y88" s="10"/>
      <c r="Z88" s="11">
        <v>0</v>
      </c>
      <c r="AA88" s="12"/>
      <c r="AB88" s="12">
        <v>0</v>
      </c>
      <c r="AC88" s="13">
        <v>0</v>
      </c>
      <c r="AD88" s="11">
        <v>0</v>
      </c>
      <c r="AE88" s="11">
        <v>0</v>
      </c>
      <c r="AF88" s="14">
        <v>0</v>
      </c>
      <c r="AG88" s="39"/>
      <c r="AH88" s="30"/>
    </row>
    <row r="89" spans="1:34" ht="15">
      <c r="A89" s="29"/>
      <c r="B89" s="30"/>
      <c r="C89" s="30"/>
      <c r="D89" s="30"/>
      <c r="E89" s="30"/>
      <c r="F89" s="30"/>
      <c r="G89" s="29"/>
      <c r="H89" s="29"/>
      <c r="I89" s="29"/>
      <c r="J89" s="43">
        <v>0</v>
      </c>
      <c r="K89" s="10"/>
      <c r="L89" s="11">
        <v>0</v>
      </c>
      <c r="M89" s="12"/>
      <c r="N89" s="12">
        <v>0</v>
      </c>
      <c r="O89" s="13">
        <v>0</v>
      </c>
      <c r="P89" s="11">
        <v>0</v>
      </c>
      <c r="Q89" s="11">
        <v>0</v>
      </c>
      <c r="R89" s="10"/>
      <c r="S89" s="11">
        <v>0</v>
      </c>
      <c r="T89" s="12"/>
      <c r="U89" s="12">
        <v>0</v>
      </c>
      <c r="V89" s="13">
        <v>0</v>
      </c>
      <c r="W89" s="11">
        <v>0</v>
      </c>
      <c r="X89" s="11">
        <v>0</v>
      </c>
      <c r="Y89" s="10"/>
      <c r="Z89" s="11">
        <v>0</v>
      </c>
      <c r="AA89" s="12"/>
      <c r="AB89" s="12">
        <v>0</v>
      </c>
      <c r="AC89" s="13">
        <v>0</v>
      </c>
      <c r="AD89" s="11">
        <v>0</v>
      </c>
      <c r="AE89" s="11">
        <v>0</v>
      </c>
      <c r="AF89" s="14">
        <v>0</v>
      </c>
      <c r="AG89" s="39"/>
      <c r="AH89" s="30"/>
    </row>
    <row r="90" spans="1:34" ht="15">
      <c r="A90" s="29"/>
      <c r="B90" s="30"/>
      <c r="C90" s="30"/>
      <c r="D90" s="30"/>
      <c r="E90" s="30"/>
      <c r="F90" s="30"/>
      <c r="G90" s="29"/>
      <c r="H90" s="29"/>
      <c r="I90" s="29"/>
      <c r="J90" s="43">
        <v>0</v>
      </c>
      <c r="K90" s="10"/>
      <c r="L90" s="11">
        <v>0</v>
      </c>
      <c r="M90" s="12"/>
      <c r="N90" s="12">
        <v>0</v>
      </c>
      <c r="O90" s="13">
        <v>0</v>
      </c>
      <c r="P90" s="11">
        <v>0</v>
      </c>
      <c r="Q90" s="11">
        <v>0</v>
      </c>
      <c r="R90" s="10"/>
      <c r="S90" s="11">
        <v>0</v>
      </c>
      <c r="T90" s="12"/>
      <c r="U90" s="12">
        <v>0</v>
      </c>
      <c r="V90" s="13">
        <v>0</v>
      </c>
      <c r="W90" s="11">
        <v>0</v>
      </c>
      <c r="X90" s="11">
        <v>0</v>
      </c>
      <c r="Y90" s="10"/>
      <c r="Z90" s="11">
        <v>0</v>
      </c>
      <c r="AA90" s="12"/>
      <c r="AB90" s="12">
        <v>0</v>
      </c>
      <c r="AC90" s="13">
        <v>0</v>
      </c>
      <c r="AD90" s="11">
        <v>0</v>
      </c>
      <c r="AE90" s="11">
        <v>0</v>
      </c>
      <c r="AF90" s="14">
        <v>0</v>
      </c>
      <c r="AG90" s="39"/>
      <c r="AH90" s="30"/>
    </row>
    <row r="91" spans="1:34" ht="15">
      <c r="A91" s="29"/>
      <c r="B91" s="30"/>
      <c r="C91" s="30"/>
      <c r="D91" s="30"/>
      <c r="E91" s="30"/>
      <c r="F91" s="30"/>
      <c r="G91" s="29"/>
      <c r="H91" s="29"/>
      <c r="I91" s="29"/>
      <c r="J91" s="43">
        <v>0</v>
      </c>
      <c r="K91" s="10"/>
      <c r="L91" s="11">
        <v>0</v>
      </c>
      <c r="M91" s="12"/>
      <c r="N91" s="12">
        <v>0</v>
      </c>
      <c r="O91" s="13">
        <v>0</v>
      </c>
      <c r="P91" s="11">
        <v>0</v>
      </c>
      <c r="Q91" s="11">
        <v>0</v>
      </c>
      <c r="R91" s="10"/>
      <c r="S91" s="11">
        <v>0</v>
      </c>
      <c r="T91" s="12"/>
      <c r="U91" s="12">
        <v>0</v>
      </c>
      <c r="V91" s="13">
        <v>0</v>
      </c>
      <c r="W91" s="11">
        <v>0</v>
      </c>
      <c r="X91" s="11">
        <v>0</v>
      </c>
      <c r="Y91" s="10"/>
      <c r="Z91" s="11">
        <v>0</v>
      </c>
      <c r="AA91" s="12"/>
      <c r="AB91" s="12">
        <v>0</v>
      </c>
      <c r="AC91" s="13">
        <v>0</v>
      </c>
      <c r="AD91" s="11">
        <v>0</v>
      </c>
      <c r="AE91" s="11">
        <v>0</v>
      </c>
      <c r="AF91" s="14">
        <v>0</v>
      </c>
      <c r="AG91" s="39"/>
      <c r="AH91" s="30"/>
    </row>
    <row r="92" spans="1:34" ht="15">
      <c r="A92" s="29"/>
      <c r="B92" s="30"/>
      <c r="C92" s="30"/>
      <c r="D92" s="30"/>
      <c r="E92" s="30"/>
      <c r="F92" s="30"/>
      <c r="G92" s="29"/>
      <c r="H92" s="29"/>
      <c r="I92" s="29"/>
      <c r="J92" s="43">
        <v>0</v>
      </c>
      <c r="K92" s="10"/>
      <c r="L92" s="11">
        <v>0</v>
      </c>
      <c r="M92" s="12"/>
      <c r="N92" s="12">
        <v>0</v>
      </c>
      <c r="O92" s="13">
        <v>0</v>
      </c>
      <c r="P92" s="11">
        <v>0</v>
      </c>
      <c r="Q92" s="11">
        <v>0</v>
      </c>
      <c r="R92" s="10"/>
      <c r="S92" s="11">
        <v>0</v>
      </c>
      <c r="T92" s="12"/>
      <c r="U92" s="12">
        <v>0</v>
      </c>
      <c r="V92" s="13">
        <v>0</v>
      </c>
      <c r="W92" s="11">
        <v>0</v>
      </c>
      <c r="X92" s="11">
        <v>0</v>
      </c>
      <c r="Y92" s="10"/>
      <c r="Z92" s="11">
        <v>0</v>
      </c>
      <c r="AA92" s="12"/>
      <c r="AB92" s="12">
        <v>0</v>
      </c>
      <c r="AC92" s="13">
        <v>0</v>
      </c>
      <c r="AD92" s="11">
        <v>0</v>
      </c>
      <c r="AE92" s="11">
        <v>0</v>
      </c>
      <c r="AF92" s="14">
        <v>0</v>
      </c>
      <c r="AG92" s="39"/>
      <c r="AH92" s="30"/>
    </row>
    <row r="93" spans="1:34" ht="15">
      <c r="A93" s="29"/>
      <c r="B93" s="30"/>
      <c r="C93" s="30"/>
      <c r="D93" s="30"/>
      <c r="E93" s="30"/>
      <c r="F93" s="30"/>
      <c r="G93" s="29"/>
      <c r="H93" s="29"/>
      <c r="I93" s="29"/>
      <c r="J93" s="43">
        <v>0</v>
      </c>
      <c r="K93" s="10"/>
      <c r="L93" s="11">
        <v>0</v>
      </c>
      <c r="M93" s="12"/>
      <c r="N93" s="12">
        <v>0</v>
      </c>
      <c r="O93" s="13">
        <v>0</v>
      </c>
      <c r="P93" s="11">
        <v>0</v>
      </c>
      <c r="Q93" s="11">
        <v>0</v>
      </c>
      <c r="R93" s="10"/>
      <c r="S93" s="11">
        <v>0</v>
      </c>
      <c r="T93" s="12"/>
      <c r="U93" s="12">
        <v>0</v>
      </c>
      <c r="V93" s="13">
        <v>0</v>
      </c>
      <c r="W93" s="11">
        <v>0</v>
      </c>
      <c r="X93" s="11">
        <v>0</v>
      </c>
      <c r="Y93" s="10"/>
      <c r="Z93" s="11">
        <v>0</v>
      </c>
      <c r="AA93" s="12"/>
      <c r="AB93" s="12">
        <v>0</v>
      </c>
      <c r="AC93" s="13">
        <v>0</v>
      </c>
      <c r="AD93" s="11">
        <v>0</v>
      </c>
      <c r="AE93" s="11">
        <v>0</v>
      </c>
      <c r="AF93" s="14">
        <v>0</v>
      </c>
      <c r="AG93" s="39"/>
      <c r="AH93" s="30"/>
    </row>
    <row r="94" spans="1:34" ht="15">
      <c r="A94" s="29"/>
      <c r="B94" s="30"/>
      <c r="C94" s="30"/>
      <c r="D94" s="30"/>
      <c r="E94" s="30"/>
      <c r="F94" s="30"/>
      <c r="G94" s="29"/>
      <c r="H94" s="29"/>
      <c r="I94" s="29"/>
      <c r="J94" s="43">
        <v>0</v>
      </c>
      <c r="K94" s="10"/>
      <c r="L94" s="11">
        <v>0</v>
      </c>
      <c r="M94" s="12"/>
      <c r="N94" s="12">
        <v>0</v>
      </c>
      <c r="O94" s="13">
        <v>0</v>
      </c>
      <c r="P94" s="11">
        <v>0</v>
      </c>
      <c r="Q94" s="11">
        <v>0</v>
      </c>
      <c r="R94" s="10"/>
      <c r="S94" s="11">
        <v>0</v>
      </c>
      <c r="T94" s="12"/>
      <c r="U94" s="12">
        <v>0</v>
      </c>
      <c r="V94" s="13">
        <v>0</v>
      </c>
      <c r="W94" s="11">
        <v>0</v>
      </c>
      <c r="X94" s="11">
        <v>0</v>
      </c>
      <c r="Y94" s="10"/>
      <c r="Z94" s="11">
        <v>0</v>
      </c>
      <c r="AA94" s="12"/>
      <c r="AB94" s="12">
        <v>0</v>
      </c>
      <c r="AC94" s="13">
        <v>0</v>
      </c>
      <c r="AD94" s="11">
        <v>0</v>
      </c>
      <c r="AE94" s="11">
        <v>0</v>
      </c>
      <c r="AF94" s="14">
        <v>0</v>
      </c>
      <c r="AG94" s="39"/>
      <c r="AH94" s="30"/>
    </row>
    <row r="95" spans="1:34" ht="15">
      <c r="A95" s="29"/>
      <c r="B95" s="30"/>
      <c r="C95" s="30"/>
      <c r="D95" s="30"/>
      <c r="E95" s="30"/>
      <c r="F95" s="30"/>
      <c r="G95" s="29"/>
      <c r="H95" s="29"/>
      <c r="I95" s="29"/>
      <c r="J95" s="43">
        <v>0</v>
      </c>
      <c r="K95" s="10"/>
      <c r="L95" s="11">
        <v>0</v>
      </c>
      <c r="M95" s="12"/>
      <c r="N95" s="12">
        <v>0</v>
      </c>
      <c r="O95" s="13">
        <v>0</v>
      </c>
      <c r="P95" s="11">
        <v>0</v>
      </c>
      <c r="Q95" s="11">
        <v>0</v>
      </c>
      <c r="R95" s="10"/>
      <c r="S95" s="11">
        <v>0</v>
      </c>
      <c r="T95" s="12"/>
      <c r="U95" s="12">
        <v>0</v>
      </c>
      <c r="V95" s="13">
        <v>0</v>
      </c>
      <c r="W95" s="11">
        <v>0</v>
      </c>
      <c r="X95" s="11">
        <v>0</v>
      </c>
      <c r="Y95" s="10"/>
      <c r="Z95" s="11">
        <v>0</v>
      </c>
      <c r="AA95" s="12"/>
      <c r="AB95" s="12">
        <v>0</v>
      </c>
      <c r="AC95" s="13">
        <v>0</v>
      </c>
      <c r="AD95" s="11">
        <v>0</v>
      </c>
      <c r="AE95" s="11">
        <v>0</v>
      </c>
      <c r="AF95" s="14">
        <v>0</v>
      </c>
      <c r="AG95" s="39"/>
      <c r="AH95" s="30"/>
    </row>
    <row r="96" spans="1:34" ht="15">
      <c r="A96" s="29"/>
      <c r="B96" s="30"/>
      <c r="C96" s="30"/>
      <c r="D96" s="30"/>
      <c r="E96" s="30"/>
      <c r="F96" s="30"/>
      <c r="G96" s="29"/>
      <c r="H96" s="29"/>
      <c r="I96" s="29"/>
      <c r="J96" s="43">
        <v>0</v>
      </c>
      <c r="K96" s="10"/>
      <c r="L96" s="11">
        <v>0</v>
      </c>
      <c r="M96" s="12"/>
      <c r="N96" s="12">
        <v>0</v>
      </c>
      <c r="O96" s="13">
        <v>0</v>
      </c>
      <c r="P96" s="11">
        <v>0</v>
      </c>
      <c r="Q96" s="11">
        <v>0</v>
      </c>
      <c r="R96" s="10"/>
      <c r="S96" s="11">
        <v>0</v>
      </c>
      <c r="T96" s="12"/>
      <c r="U96" s="12">
        <v>0</v>
      </c>
      <c r="V96" s="13">
        <v>0</v>
      </c>
      <c r="W96" s="11">
        <v>0</v>
      </c>
      <c r="X96" s="11">
        <v>0</v>
      </c>
      <c r="Y96" s="10"/>
      <c r="Z96" s="11">
        <v>0</v>
      </c>
      <c r="AA96" s="12"/>
      <c r="AB96" s="12">
        <v>0</v>
      </c>
      <c r="AC96" s="13">
        <v>0</v>
      </c>
      <c r="AD96" s="11">
        <v>0</v>
      </c>
      <c r="AE96" s="11">
        <v>0</v>
      </c>
      <c r="AF96" s="14">
        <v>0</v>
      </c>
      <c r="AG96" s="39"/>
      <c r="AH96" s="30"/>
    </row>
    <row r="97" spans="1:34" ht="15">
      <c r="A97" s="29"/>
      <c r="B97" s="30"/>
      <c r="C97" s="30"/>
      <c r="D97" s="30"/>
      <c r="E97" s="30"/>
      <c r="F97" s="30"/>
      <c r="G97" s="29"/>
      <c r="H97" s="29"/>
      <c r="I97" s="29"/>
      <c r="J97" s="43">
        <v>0</v>
      </c>
      <c r="K97" s="10"/>
      <c r="L97" s="11">
        <v>0</v>
      </c>
      <c r="M97" s="12"/>
      <c r="N97" s="12">
        <v>0</v>
      </c>
      <c r="O97" s="13">
        <v>0</v>
      </c>
      <c r="P97" s="11">
        <v>0</v>
      </c>
      <c r="Q97" s="11">
        <v>0</v>
      </c>
      <c r="R97" s="10"/>
      <c r="S97" s="11">
        <v>0</v>
      </c>
      <c r="T97" s="12"/>
      <c r="U97" s="12">
        <v>0</v>
      </c>
      <c r="V97" s="13">
        <v>0</v>
      </c>
      <c r="W97" s="11">
        <v>0</v>
      </c>
      <c r="X97" s="11">
        <v>0</v>
      </c>
      <c r="Y97" s="10"/>
      <c r="Z97" s="11">
        <v>0</v>
      </c>
      <c r="AA97" s="12"/>
      <c r="AB97" s="12">
        <v>0</v>
      </c>
      <c r="AC97" s="13">
        <v>0</v>
      </c>
      <c r="AD97" s="11">
        <v>0</v>
      </c>
      <c r="AE97" s="11">
        <v>0</v>
      </c>
      <c r="AF97" s="14">
        <v>0</v>
      </c>
      <c r="AG97" s="39"/>
      <c r="AH97" s="30"/>
    </row>
    <row r="98" spans="1:34" ht="15">
      <c r="A98" s="29"/>
      <c r="B98" s="30"/>
      <c r="C98" s="30"/>
      <c r="D98" s="30"/>
      <c r="E98" s="30"/>
      <c r="F98" s="30"/>
      <c r="G98" s="29"/>
      <c r="H98" s="29"/>
      <c r="I98" s="29"/>
      <c r="J98" s="43">
        <v>0</v>
      </c>
      <c r="K98" s="10"/>
      <c r="L98" s="11">
        <v>0</v>
      </c>
      <c r="M98" s="12"/>
      <c r="N98" s="12">
        <v>0</v>
      </c>
      <c r="O98" s="13">
        <v>0</v>
      </c>
      <c r="P98" s="11">
        <v>0</v>
      </c>
      <c r="Q98" s="11">
        <v>0</v>
      </c>
      <c r="R98" s="10"/>
      <c r="S98" s="11">
        <v>0</v>
      </c>
      <c r="T98" s="12"/>
      <c r="U98" s="12">
        <v>0</v>
      </c>
      <c r="V98" s="13">
        <v>0</v>
      </c>
      <c r="W98" s="11">
        <v>0</v>
      </c>
      <c r="X98" s="11">
        <v>0</v>
      </c>
      <c r="Y98" s="10"/>
      <c r="Z98" s="11">
        <v>0</v>
      </c>
      <c r="AA98" s="12"/>
      <c r="AB98" s="12">
        <v>0</v>
      </c>
      <c r="AC98" s="13">
        <v>0</v>
      </c>
      <c r="AD98" s="11">
        <v>0</v>
      </c>
      <c r="AE98" s="11">
        <v>0</v>
      </c>
      <c r="AF98" s="14">
        <v>0</v>
      </c>
      <c r="AG98" s="39"/>
      <c r="AH98" s="30"/>
    </row>
    <row r="99" spans="1:34" ht="15">
      <c r="A99" s="29"/>
      <c r="B99" s="30"/>
      <c r="C99" s="30"/>
      <c r="D99" s="30"/>
      <c r="E99" s="30"/>
      <c r="F99" s="30"/>
      <c r="G99" s="29"/>
      <c r="H99" s="29"/>
      <c r="I99" s="29"/>
      <c r="J99" s="43">
        <v>0</v>
      </c>
      <c r="K99" s="10"/>
      <c r="L99" s="11">
        <v>0</v>
      </c>
      <c r="M99" s="12"/>
      <c r="N99" s="12">
        <v>0</v>
      </c>
      <c r="O99" s="13">
        <v>0</v>
      </c>
      <c r="P99" s="11">
        <v>0</v>
      </c>
      <c r="Q99" s="11">
        <v>0</v>
      </c>
      <c r="R99" s="10"/>
      <c r="S99" s="11">
        <v>0</v>
      </c>
      <c r="T99" s="12"/>
      <c r="U99" s="12">
        <v>0</v>
      </c>
      <c r="V99" s="13">
        <v>0</v>
      </c>
      <c r="W99" s="11">
        <v>0</v>
      </c>
      <c r="X99" s="11">
        <v>0</v>
      </c>
      <c r="Y99" s="10"/>
      <c r="Z99" s="11">
        <v>0</v>
      </c>
      <c r="AA99" s="12"/>
      <c r="AB99" s="12">
        <v>0</v>
      </c>
      <c r="AC99" s="13">
        <v>0</v>
      </c>
      <c r="AD99" s="11">
        <v>0</v>
      </c>
      <c r="AE99" s="11">
        <v>0</v>
      </c>
      <c r="AF99" s="14">
        <v>0</v>
      </c>
      <c r="AG99" s="39"/>
      <c r="AH99" s="30"/>
    </row>
    <row r="100" spans="1:34" ht="15">
      <c r="A100" s="29"/>
      <c r="B100" s="30"/>
      <c r="C100" s="30"/>
      <c r="D100" s="30"/>
      <c r="E100" s="30"/>
      <c r="F100" s="30"/>
      <c r="G100" s="29"/>
      <c r="H100" s="29"/>
      <c r="I100" s="29"/>
      <c r="J100" s="43">
        <v>0</v>
      </c>
      <c r="K100" s="10"/>
      <c r="L100" s="11">
        <v>0</v>
      </c>
      <c r="M100" s="12"/>
      <c r="N100" s="12">
        <v>0</v>
      </c>
      <c r="O100" s="13">
        <v>0</v>
      </c>
      <c r="P100" s="11">
        <v>0</v>
      </c>
      <c r="Q100" s="11">
        <v>0</v>
      </c>
      <c r="R100" s="10"/>
      <c r="S100" s="11">
        <v>0</v>
      </c>
      <c r="T100" s="12"/>
      <c r="U100" s="12">
        <v>0</v>
      </c>
      <c r="V100" s="13">
        <v>0</v>
      </c>
      <c r="W100" s="11">
        <v>0</v>
      </c>
      <c r="X100" s="11">
        <v>0</v>
      </c>
      <c r="Y100" s="10"/>
      <c r="Z100" s="11">
        <v>0</v>
      </c>
      <c r="AA100" s="12"/>
      <c r="AB100" s="12">
        <v>0</v>
      </c>
      <c r="AC100" s="13">
        <v>0</v>
      </c>
      <c r="AD100" s="11">
        <v>0</v>
      </c>
      <c r="AE100" s="11">
        <v>0</v>
      </c>
      <c r="AF100" s="14">
        <v>0</v>
      </c>
      <c r="AG100" s="39"/>
      <c r="AH100" s="30"/>
    </row>
    <row r="101" spans="1:34" ht="15">
      <c r="A101" s="29"/>
      <c r="B101" s="30"/>
      <c r="C101" s="30"/>
      <c r="D101" s="30"/>
      <c r="E101" s="30"/>
      <c r="F101" s="30"/>
      <c r="G101" s="29"/>
      <c r="H101" s="29"/>
      <c r="I101" s="29"/>
      <c r="J101" s="43">
        <v>0</v>
      </c>
      <c r="K101" s="10"/>
      <c r="L101" s="11">
        <v>0</v>
      </c>
      <c r="M101" s="12"/>
      <c r="N101" s="12">
        <v>0</v>
      </c>
      <c r="O101" s="13">
        <v>0</v>
      </c>
      <c r="P101" s="11">
        <v>0</v>
      </c>
      <c r="Q101" s="11">
        <v>0</v>
      </c>
      <c r="R101" s="10"/>
      <c r="S101" s="11">
        <v>0</v>
      </c>
      <c r="T101" s="12"/>
      <c r="U101" s="12">
        <v>0</v>
      </c>
      <c r="V101" s="13">
        <v>0</v>
      </c>
      <c r="W101" s="11">
        <v>0</v>
      </c>
      <c r="X101" s="11">
        <v>0</v>
      </c>
      <c r="Y101" s="10"/>
      <c r="Z101" s="11">
        <v>0</v>
      </c>
      <c r="AA101" s="12"/>
      <c r="AB101" s="12">
        <v>0</v>
      </c>
      <c r="AC101" s="13">
        <v>0</v>
      </c>
      <c r="AD101" s="11">
        <v>0</v>
      </c>
      <c r="AE101" s="11">
        <v>0</v>
      </c>
      <c r="AF101" s="14">
        <v>0</v>
      </c>
      <c r="AG101" s="39"/>
      <c r="AH101" s="30"/>
    </row>
    <row r="102" spans="1:34" ht="15">
      <c r="A102" s="29"/>
      <c r="B102" s="30"/>
      <c r="C102" s="30"/>
      <c r="D102" s="30"/>
      <c r="E102" s="30"/>
      <c r="F102" s="30"/>
      <c r="G102" s="29"/>
      <c r="H102" s="29"/>
      <c r="I102" s="29"/>
      <c r="J102" s="43">
        <v>0</v>
      </c>
      <c r="K102" s="10"/>
      <c r="L102" s="11">
        <v>0</v>
      </c>
      <c r="M102" s="12"/>
      <c r="N102" s="12">
        <v>0</v>
      </c>
      <c r="O102" s="13">
        <v>0</v>
      </c>
      <c r="P102" s="11">
        <v>0</v>
      </c>
      <c r="Q102" s="11">
        <v>0</v>
      </c>
      <c r="R102" s="10"/>
      <c r="S102" s="11">
        <v>0</v>
      </c>
      <c r="T102" s="12"/>
      <c r="U102" s="12">
        <v>0</v>
      </c>
      <c r="V102" s="13">
        <v>0</v>
      </c>
      <c r="W102" s="11">
        <v>0</v>
      </c>
      <c r="X102" s="11">
        <v>0</v>
      </c>
      <c r="Y102" s="10"/>
      <c r="Z102" s="11">
        <v>0</v>
      </c>
      <c r="AA102" s="12"/>
      <c r="AB102" s="12">
        <v>0</v>
      </c>
      <c r="AC102" s="13">
        <v>0</v>
      </c>
      <c r="AD102" s="11">
        <v>0</v>
      </c>
      <c r="AE102" s="11">
        <v>0</v>
      </c>
      <c r="AF102" s="14">
        <v>0</v>
      </c>
      <c r="AG102" s="39"/>
      <c r="AH102" s="30"/>
    </row>
    <row r="103" spans="1:34" ht="15">
      <c r="A103" s="29"/>
      <c r="B103" s="30"/>
      <c r="C103" s="30"/>
      <c r="D103" s="30"/>
      <c r="E103" s="30"/>
      <c r="F103" s="30"/>
      <c r="G103" s="29"/>
      <c r="H103" s="29"/>
      <c r="I103" s="29"/>
      <c r="J103" s="43">
        <v>0</v>
      </c>
      <c r="K103" s="10"/>
      <c r="L103" s="11">
        <v>0</v>
      </c>
      <c r="M103" s="12"/>
      <c r="N103" s="12">
        <v>0</v>
      </c>
      <c r="O103" s="13">
        <v>0</v>
      </c>
      <c r="P103" s="11">
        <v>0</v>
      </c>
      <c r="Q103" s="11">
        <v>0</v>
      </c>
      <c r="R103" s="10"/>
      <c r="S103" s="11">
        <v>0</v>
      </c>
      <c r="T103" s="12"/>
      <c r="U103" s="12">
        <v>0</v>
      </c>
      <c r="V103" s="13">
        <v>0</v>
      </c>
      <c r="W103" s="11">
        <v>0</v>
      </c>
      <c r="X103" s="11">
        <v>0</v>
      </c>
      <c r="Y103" s="10"/>
      <c r="Z103" s="11">
        <v>0</v>
      </c>
      <c r="AA103" s="12"/>
      <c r="AB103" s="12">
        <v>0</v>
      </c>
      <c r="AC103" s="13">
        <v>0</v>
      </c>
      <c r="AD103" s="11">
        <v>0</v>
      </c>
      <c r="AE103" s="11">
        <v>0</v>
      </c>
      <c r="AF103" s="14">
        <v>0</v>
      </c>
      <c r="AG103" s="39"/>
      <c r="AH103" s="30"/>
    </row>
    <row r="104" spans="10:32" ht="15">
      <c r="J104" s="43">
        <v>0</v>
      </c>
      <c r="K104" s="10"/>
      <c r="L104" s="11">
        <v>0</v>
      </c>
      <c r="M104" s="12"/>
      <c r="N104" s="12">
        <v>0</v>
      </c>
      <c r="O104" s="13">
        <v>0</v>
      </c>
      <c r="P104" s="11">
        <v>0</v>
      </c>
      <c r="Q104" s="11">
        <v>0</v>
      </c>
      <c r="R104" s="10"/>
      <c r="S104" s="11">
        <v>0</v>
      </c>
      <c r="T104" s="12"/>
      <c r="U104" s="12">
        <v>0</v>
      </c>
      <c r="V104" s="13">
        <v>0</v>
      </c>
      <c r="W104" s="11">
        <v>0</v>
      </c>
      <c r="X104" s="11">
        <v>0</v>
      </c>
      <c r="Y104" s="10"/>
      <c r="Z104" s="11">
        <v>0</v>
      </c>
      <c r="AA104" s="12"/>
      <c r="AB104" s="12">
        <v>0</v>
      </c>
      <c r="AC104" s="13">
        <v>0</v>
      </c>
      <c r="AD104" s="11">
        <v>0</v>
      </c>
      <c r="AE104" s="11">
        <v>0</v>
      </c>
      <c r="AF104" s="14">
        <v>0</v>
      </c>
    </row>
    <row r="105" spans="10:32" ht="15">
      <c r="J105" s="43">
        <v>0</v>
      </c>
      <c r="K105" s="10"/>
      <c r="L105" s="11">
        <v>0</v>
      </c>
      <c r="M105" s="12"/>
      <c r="N105" s="12">
        <v>0</v>
      </c>
      <c r="O105" s="13">
        <v>0</v>
      </c>
      <c r="P105" s="11">
        <v>0</v>
      </c>
      <c r="Q105" s="11">
        <v>0</v>
      </c>
      <c r="R105" s="10"/>
      <c r="S105" s="11">
        <v>0</v>
      </c>
      <c r="T105" s="12"/>
      <c r="U105" s="12">
        <v>0</v>
      </c>
      <c r="V105" s="13">
        <v>0</v>
      </c>
      <c r="W105" s="11">
        <v>0</v>
      </c>
      <c r="X105" s="11">
        <v>0</v>
      </c>
      <c r="Y105" s="10"/>
      <c r="Z105" s="11">
        <v>0</v>
      </c>
      <c r="AA105" s="12"/>
      <c r="AB105" s="12">
        <v>0</v>
      </c>
      <c r="AC105" s="13">
        <v>0</v>
      </c>
      <c r="AD105" s="11">
        <v>0</v>
      </c>
      <c r="AE105" s="11">
        <v>0</v>
      </c>
      <c r="AF105" s="14">
        <v>0</v>
      </c>
    </row>
    <row r="106" spans="10:32" ht="15">
      <c r="J106" s="43">
        <v>0</v>
      </c>
      <c r="K106" s="10"/>
      <c r="L106" s="11">
        <v>0</v>
      </c>
      <c r="M106" s="12"/>
      <c r="N106" s="12">
        <v>0</v>
      </c>
      <c r="O106" s="13">
        <v>0</v>
      </c>
      <c r="P106" s="11">
        <v>0</v>
      </c>
      <c r="Q106" s="11">
        <v>0</v>
      </c>
      <c r="R106" s="10"/>
      <c r="S106" s="11">
        <v>0</v>
      </c>
      <c r="T106" s="12"/>
      <c r="U106" s="12">
        <v>0</v>
      </c>
      <c r="V106" s="13">
        <v>0</v>
      </c>
      <c r="W106" s="11">
        <v>0</v>
      </c>
      <c r="X106" s="11">
        <v>0</v>
      </c>
      <c r="Y106" s="10"/>
      <c r="Z106" s="11">
        <v>0</v>
      </c>
      <c r="AA106" s="12"/>
      <c r="AB106" s="12">
        <v>0</v>
      </c>
      <c r="AC106" s="13">
        <v>0</v>
      </c>
      <c r="AD106" s="11">
        <v>0</v>
      </c>
      <c r="AE106" s="11">
        <v>0</v>
      </c>
      <c r="AF106" s="14">
        <v>0</v>
      </c>
    </row>
    <row r="107" spans="10:32" ht="15">
      <c r="J107" s="43">
        <v>0</v>
      </c>
      <c r="K107" s="10"/>
      <c r="L107" s="11">
        <v>0</v>
      </c>
      <c r="M107" s="12"/>
      <c r="N107" s="12">
        <v>0</v>
      </c>
      <c r="O107" s="13">
        <v>0</v>
      </c>
      <c r="P107" s="11">
        <v>0</v>
      </c>
      <c r="Q107" s="11">
        <v>0</v>
      </c>
      <c r="R107" s="10"/>
      <c r="S107" s="11">
        <v>0</v>
      </c>
      <c r="T107" s="12"/>
      <c r="U107" s="12">
        <v>0</v>
      </c>
      <c r="V107" s="13">
        <v>0</v>
      </c>
      <c r="W107" s="11">
        <v>0</v>
      </c>
      <c r="X107" s="11">
        <v>0</v>
      </c>
      <c r="Y107" s="10"/>
      <c r="Z107" s="11">
        <v>0</v>
      </c>
      <c r="AA107" s="12"/>
      <c r="AB107" s="12">
        <v>0</v>
      </c>
      <c r="AC107" s="13">
        <v>0</v>
      </c>
      <c r="AD107" s="11">
        <v>0</v>
      </c>
      <c r="AE107" s="11">
        <v>0</v>
      </c>
      <c r="AF107" s="14">
        <v>0</v>
      </c>
    </row>
    <row r="108" spans="10:32" ht="15">
      <c r="J108" s="43">
        <v>0</v>
      </c>
      <c r="K108" s="10"/>
      <c r="L108" s="11">
        <v>0</v>
      </c>
      <c r="M108" s="12"/>
      <c r="N108" s="12">
        <v>0</v>
      </c>
      <c r="O108" s="13">
        <v>0</v>
      </c>
      <c r="P108" s="11">
        <v>0</v>
      </c>
      <c r="Q108" s="11">
        <v>0</v>
      </c>
      <c r="R108" s="10"/>
      <c r="S108" s="11">
        <v>0</v>
      </c>
      <c r="T108" s="12"/>
      <c r="U108" s="12">
        <v>0</v>
      </c>
      <c r="V108" s="13">
        <v>0</v>
      </c>
      <c r="W108" s="11">
        <v>0</v>
      </c>
      <c r="X108" s="11">
        <v>0</v>
      </c>
      <c r="Y108" s="10"/>
      <c r="Z108" s="11">
        <v>0</v>
      </c>
      <c r="AA108" s="12"/>
      <c r="AB108" s="12">
        <v>0</v>
      </c>
      <c r="AC108" s="13">
        <v>0</v>
      </c>
      <c r="AD108" s="11">
        <v>0</v>
      </c>
      <c r="AE108" s="11">
        <v>0</v>
      </c>
      <c r="AF108" s="14">
        <v>0</v>
      </c>
    </row>
    <row r="109" spans="10:32" ht="15">
      <c r="J109" s="43">
        <v>0</v>
      </c>
      <c r="K109" s="10"/>
      <c r="L109" s="11">
        <v>0</v>
      </c>
      <c r="M109" s="12"/>
      <c r="N109" s="12">
        <v>0</v>
      </c>
      <c r="O109" s="13">
        <v>0</v>
      </c>
      <c r="P109" s="11">
        <v>0</v>
      </c>
      <c r="Q109" s="11">
        <v>0</v>
      </c>
      <c r="R109" s="10"/>
      <c r="S109" s="11">
        <v>0</v>
      </c>
      <c r="T109" s="12"/>
      <c r="U109" s="12">
        <v>0</v>
      </c>
      <c r="V109" s="13">
        <v>0</v>
      </c>
      <c r="W109" s="11">
        <v>0</v>
      </c>
      <c r="X109" s="11">
        <v>0</v>
      </c>
      <c r="Y109" s="10"/>
      <c r="Z109" s="11">
        <v>0</v>
      </c>
      <c r="AA109" s="12"/>
      <c r="AB109" s="12">
        <v>0</v>
      </c>
      <c r="AC109" s="13">
        <v>0</v>
      </c>
      <c r="AD109" s="11">
        <v>0</v>
      </c>
      <c r="AE109" s="11">
        <v>0</v>
      </c>
      <c r="AF109" s="14">
        <v>0</v>
      </c>
    </row>
    <row r="110" spans="10:32" ht="15">
      <c r="J110" s="43">
        <v>0</v>
      </c>
      <c r="K110" s="10"/>
      <c r="L110" s="11">
        <v>0</v>
      </c>
      <c r="M110" s="12"/>
      <c r="N110" s="12">
        <v>0</v>
      </c>
      <c r="O110" s="13">
        <v>0</v>
      </c>
      <c r="P110" s="11">
        <v>0</v>
      </c>
      <c r="Q110" s="11">
        <v>0</v>
      </c>
      <c r="R110" s="10"/>
      <c r="S110" s="11">
        <v>0</v>
      </c>
      <c r="T110" s="12"/>
      <c r="U110" s="12">
        <v>0</v>
      </c>
      <c r="V110" s="13">
        <v>0</v>
      </c>
      <c r="W110" s="11">
        <v>0</v>
      </c>
      <c r="X110" s="11">
        <v>0</v>
      </c>
      <c r="Y110" s="10"/>
      <c r="Z110" s="11">
        <v>0</v>
      </c>
      <c r="AA110" s="12"/>
      <c r="AB110" s="12">
        <v>0</v>
      </c>
      <c r="AC110" s="13">
        <v>0</v>
      </c>
      <c r="AD110" s="11">
        <v>0</v>
      </c>
      <c r="AE110" s="11">
        <v>0</v>
      </c>
      <c r="AF110" s="14">
        <v>0</v>
      </c>
    </row>
    <row r="111" spans="10:32" ht="15">
      <c r="J111" s="43">
        <v>0</v>
      </c>
      <c r="K111" s="10"/>
      <c r="L111" s="11">
        <v>0</v>
      </c>
      <c r="M111" s="12"/>
      <c r="N111" s="12">
        <v>0</v>
      </c>
      <c r="O111" s="13">
        <v>0</v>
      </c>
      <c r="P111" s="11">
        <v>0</v>
      </c>
      <c r="Q111" s="11">
        <v>0</v>
      </c>
      <c r="R111" s="10"/>
      <c r="S111" s="11">
        <v>0</v>
      </c>
      <c r="T111" s="12"/>
      <c r="U111" s="12">
        <v>0</v>
      </c>
      <c r="V111" s="13">
        <v>0</v>
      </c>
      <c r="W111" s="11">
        <v>0</v>
      </c>
      <c r="X111" s="11">
        <v>0</v>
      </c>
      <c r="Y111" s="10"/>
      <c r="Z111" s="11">
        <v>0</v>
      </c>
      <c r="AA111" s="12"/>
      <c r="AB111" s="12">
        <v>0</v>
      </c>
      <c r="AC111" s="13">
        <v>0</v>
      </c>
      <c r="AD111" s="11">
        <v>0</v>
      </c>
      <c r="AE111" s="11">
        <v>0</v>
      </c>
      <c r="AF111" s="14">
        <v>0</v>
      </c>
    </row>
    <row r="112" spans="10:32" ht="15">
      <c r="J112" s="43">
        <v>0</v>
      </c>
      <c r="K112" s="10"/>
      <c r="L112" s="11">
        <v>0</v>
      </c>
      <c r="M112" s="12"/>
      <c r="N112" s="12">
        <v>0</v>
      </c>
      <c r="O112" s="13">
        <v>0</v>
      </c>
      <c r="P112" s="11">
        <v>0</v>
      </c>
      <c r="Q112" s="11">
        <v>0</v>
      </c>
      <c r="R112" s="10"/>
      <c r="S112" s="11">
        <v>0</v>
      </c>
      <c r="T112" s="12"/>
      <c r="U112" s="12">
        <v>0</v>
      </c>
      <c r="V112" s="13">
        <v>0</v>
      </c>
      <c r="W112" s="11">
        <v>0</v>
      </c>
      <c r="X112" s="11">
        <v>0</v>
      </c>
      <c r="Y112" s="10"/>
      <c r="Z112" s="11">
        <v>0</v>
      </c>
      <c r="AA112" s="12"/>
      <c r="AB112" s="12">
        <v>0</v>
      </c>
      <c r="AC112" s="13">
        <v>0</v>
      </c>
      <c r="AD112" s="11">
        <v>0</v>
      </c>
      <c r="AE112" s="11">
        <v>0</v>
      </c>
      <c r="AF112" s="14">
        <v>0</v>
      </c>
    </row>
    <row r="113" spans="1:33" ht="15">
      <c r="A113" s="7"/>
      <c r="G113" s="7"/>
      <c r="H113" s="7"/>
      <c r="I113" s="7"/>
      <c r="J113" s="43">
        <v>0</v>
      </c>
      <c r="K113" s="10"/>
      <c r="L113" s="11">
        <v>0</v>
      </c>
      <c r="M113" s="12"/>
      <c r="N113" s="12">
        <v>0</v>
      </c>
      <c r="O113" s="13">
        <v>0</v>
      </c>
      <c r="P113" s="11">
        <v>0</v>
      </c>
      <c r="Q113" s="11">
        <v>0</v>
      </c>
      <c r="R113" s="10"/>
      <c r="S113" s="11">
        <v>0</v>
      </c>
      <c r="T113" s="12"/>
      <c r="U113" s="12">
        <v>0</v>
      </c>
      <c r="V113" s="13">
        <v>0</v>
      </c>
      <c r="W113" s="11">
        <v>0</v>
      </c>
      <c r="X113" s="11">
        <v>0</v>
      </c>
      <c r="Y113" s="10"/>
      <c r="Z113" s="11">
        <v>0</v>
      </c>
      <c r="AA113" s="12"/>
      <c r="AB113" s="12">
        <v>0</v>
      </c>
      <c r="AC113" s="13">
        <v>0</v>
      </c>
      <c r="AD113" s="11">
        <v>0</v>
      </c>
      <c r="AE113" s="11">
        <v>0</v>
      </c>
      <c r="AF113" s="14">
        <v>0</v>
      </c>
      <c r="AG113" s="7"/>
    </row>
    <row r="114" spans="1:33" ht="15">
      <c r="A114" s="7"/>
      <c r="G114" s="7"/>
      <c r="H114" s="7"/>
      <c r="I114" s="7"/>
      <c r="J114" s="43">
        <v>0</v>
      </c>
      <c r="K114" s="10"/>
      <c r="L114" s="11">
        <v>0</v>
      </c>
      <c r="M114" s="12"/>
      <c r="N114" s="12">
        <v>0</v>
      </c>
      <c r="O114" s="13">
        <v>0</v>
      </c>
      <c r="P114" s="11">
        <v>0</v>
      </c>
      <c r="Q114" s="11">
        <v>0</v>
      </c>
      <c r="R114" s="10"/>
      <c r="S114" s="11">
        <v>0</v>
      </c>
      <c r="T114" s="12"/>
      <c r="U114" s="12">
        <v>0</v>
      </c>
      <c r="V114" s="13">
        <v>0</v>
      </c>
      <c r="W114" s="11">
        <v>0</v>
      </c>
      <c r="X114" s="11">
        <v>0</v>
      </c>
      <c r="Y114" s="10"/>
      <c r="Z114" s="11">
        <v>0</v>
      </c>
      <c r="AA114" s="12"/>
      <c r="AB114" s="12">
        <v>0</v>
      </c>
      <c r="AC114" s="13">
        <v>0</v>
      </c>
      <c r="AD114" s="11">
        <v>0</v>
      </c>
      <c r="AE114" s="11">
        <v>0</v>
      </c>
      <c r="AF114" s="14">
        <v>0</v>
      </c>
      <c r="AG114" s="7"/>
    </row>
    <row r="115" spans="1:33" ht="15">
      <c r="A115" s="7"/>
      <c r="G115" s="7"/>
      <c r="H115" s="7"/>
      <c r="I115" s="7"/>
      <c r="J115" s="43">
        <v>0</v>
      </c>
      <c r="K115" s="10"/>
      <c r="L115" s="11">
        <v>0</v>
      </c>
      <c r="M115" s="12"/>
      <c r="N115" s="12">
        <v>0</v>
      </c>
      <c r="O115" s="13">
        <v>0</v>
      </c>
      <c r="P115" s="11">
        <v>0</v>
      </c>
      <c r="Q115" s="11">
        <v>0</v>
      </c>
      <c r="R115" s="10"/>
      <c r="S115" s="11">
        <v>0</v>
      </c>
      <c r="T115" s="12"/>
      <c r="U115" s="12">
        <v>0</v>
      </c>
      <c r="V115" s="13">
        <v>0</v>
      </c>
      <c r="W115" s="11">
        <v>0</v>
      </c>
      <c r="X115" s="11">
        <v>0</v>
      </c>
      <c r="Y115" s="10"/>
      <c r="Z115" s="11">
        <v>0</v>
      </c>
      <c r="AA115" s="12"/>
      <c r="AB115" s="12">
        <v>0</v>
      </c>
      <c r="AC115" s="13">
        <v>0</v>
      </c>
      <c r="AD115" s="11">
        <v>0</v>
      </c>
      <c r="AE115" s="11">
        <v>0</v>
      </c>
      <c r="AF115" s="14">
        <v>0</v>
      </c>
      <c r="AG115" s="7"/>
    </row>
    <row r="116" spans="1:33" ht="15">
      <c r="A116" s="7"/>
      <c r="G116" s="7"/>
      <c r="H116" s="7"/>
      <c r="I116" s="7"/>
      <c r="J116" s="43">
        <v>0</v>
      </c>
      <c r="K116" s="10"/>
      <c r="L116" s="11">
        <v>0</v>
      </c>
      <c r="M116" s="12"/>
      <c r="N116" s="12">
        <v>0</v>
      </c>
      <c r="O116" s="13">
        <v>0</v>
      </c>
      <c r="P116" s="11">
        <v>0</v>
      </c>
      <c r="Q116" s="11">
        <v>0</v>
      </c>
      <c r="R116" s="10"/>
      <c r="S116" s="11">
        <v>0</v>
      </c>
      <c r="T116" s="12"/>
      <c r="U116" s="12">
        <v>0</v>
      </c>
      <c r="V116" s="13">
        <v>0</v>
      </c>
      <c r="W116" s="11">
        <v>0</v>
      </c>
      <c r="X116" s="11">
        <v>0</v>
      </c>
      <c r="Y116" s="10"/>
      <c r="Z116" s="11">
        <v>0</v>
      </c>
      <c r="AA116" s="12"/>
      <c r="AB116" s="12">
        <v>0</v>
      </c>
      <c r="AC116" s="13">
        <v>0</v>
      </c>
      <c r="AD116" s="11">
        <v>0</v>
      </c>
      <c r="AE116" s="11">
        <v>0</v>
      </c>
      <c r="AF116" s="14">
        <v>0</v>
      </c>
      <c r="AG116" s="7"/>
    </row>
  </sheetData>
  <sheetProtection formatCells="0" formatColumns="0" formatRows="0" sort="0"/>
  <mergeCells count="7">
    <mergeCell ref="Y1:AE1"/>
    <mergeCell ref="A1:A2"/>
    <mergeCell ref="C1:D1"/>
    <mergeCell ref="E1:F1"/>
    <mergeCell ref="G1:I1"/>
    <mergeCell ref="K1:Q1"/>
    <mergeCell ref="R1:X1"/>
  </mergeCells>
  <printOptions/>
  <pageMargins left="0.31496062992126" right="0.31496062992126" top="0.748031496062992" bottom="0.748031496062992" header="0.31496062992126" footer="0.31496062992126"/>
  <pageSetup fitToHeight="0" fitToWidth="1" horizontalDpi="600" verticalDpi="600" orientation="landscape" paperSize="9" scale="54" r:id="rId1"/>
  <headerFooter>
    <oddHeader>&amp;C&amp;F&amp;A</oddHeader>
    <oddFooter>&amp;CPage &amp;P/&amp;N&amp;RImprimé le &amp;D à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Arianespace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ACCART Philippe (CEGELEC)</dc:creator>
  <cp:keywords/>
  <dc:description/>
  <cp:lastModifiedBy>Lysian Lucidarme</cp:lastModifiedBy>
  <cp:lastPrinted>2016-04-17T16:29:39Z</cp:lastPrinted>
  <dcterms:created xsi:type="dcterms:W3CDTF">2014-05-22T16:51:52Z</dcterms:created>
  <dcterms:modified xsi:type="dcterms:W3CDTF">2016-04-17T16:46:13Z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